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mybestseller-my.sharepoint.com/personal/dann_pedersen_bestseller_com/Documents/Desktop/"/>
    </mc:Choice>
  </mc:AlternateContent>
  <xr:revisionPtr revIDLastSave="10" documentId="11_21E6EECDDA8C5319200E9751E6C7C8520BC57895" xr6:coauthVersionLast="47" xr6:coauthVersionMax="47" xr10:uidLastSave="{01B4C39D-7582-4B6F-92EE-9C3795B9C32D}"/>
  <bookViews>
    <workbookView xWindow="-110" yWindow="-110" windowWidth="19420" windowHeight="11500" xr2:uid="{00000000-000D-0000-FFFF-FFFF00000000}"/>
  </bookViews>
  <sheets>
    <sheet name="How to use the tool" sheetId="4" r:id="rId1"/>
    <sheet name="List of Risks" sheetId="1" r:id="rId2"/>
    <sheet name="Charting the Risks" sheetId="7" r:id="rId3"/>
    <sheet name="Summary of Risks" sheetId="5" r:id="rId4"/>
  </sheets>
  <calcPr calcId="191029"/>
  <pivotCaches>
    <pivotCache cacheId="6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" i="1" l="1"/>
  <c r="M20" i="1"/>
  <c r="M23" i="1"/>
  <c r="M26" i="1"/>
  <c r="M29" i="1"/>
  <c r="M32" i="1"/>
  <c r="M8" i="1"/>
  <c r="M11" i="1"/>
  <c r="M14" i="1"/>
  <c r="M16" i="1"/>
  <c r="M19" i="1"/>
  <c r="M22" i="1"/>
  <c r="M25" i="1"/>
  <c r="M28" i="1"/>
  <c r="M31" i="1"/>
  <c r="M7" i="1"/>
  <c r="M10" i="1"/>
  <c r="M13" i="1"/>
  <c r="M6" i="1"/>
  <c r="M9" i="1"/>
  <c r="M12" i="1"/>
  <c r="M15" i="1" l="1"/>
  <c r="M18" i="1"/>
  <c r="M21" i="1"/>
  <c r="L17" i="1" s="1"/>
  <c r="M24" i="1"/>
  <c r="M27" i="1"/>
  <c r="M30" i="1"/>
  <c r="N8" i="1" l="1"/>
  <c r="K8" i="1" s="1"/>
  <c r="L29" i="1"/>
  <c r="L14" i="1"/>
  <c r="N29" i="1"/>
  <c r="K29" i="1" s="1"/>
  <c r="L26" i="1"/>
  <c r="L11" i="1"/>
  <c r="N20" i="1"/>
  <c r="K20" i="1" s="1"/>
  <c r="N32" i="1"/>
  <c r="K32" i="1" s="1"/>
  <c r="L20" i="1"/>
  <c r="L32" i="1"/>
  <c r="N26" i="1"/>
  <c r="K26" i="1" s="1"/>
  <c r="N11" i="1"/>
  <c r="K11" i="1" s="1"/>
  <c r="N23" i="1"/>
  <c r="K23" i="1" s="1"/>
  <c r="N14" i="1"/>
  <c r="K14" i="1" s="1"/>
  <c r="L23" i="1"/>
  <c r="N17" i="1"/>
  <c r="K17" i="1" s="1"/>
  <c r="L8" i="1"/>
  <c r="L12" i="1"/>
  <c r="L13" i="1"/>
  <c r="L22" i="1"/>
  <c r="N12" i="1"/>
  <c r="K12" i="1" s="1"/>
  <c r="N19" i="1"/>
  <c r="N31" i="1"/>
  <c r="K31" i="1" s="1"/>
  <c r="N22" i="1"/>
  <c r="N7" i="1"/>
  <c r="K7" i="1" s="1"/>
  <c r="L19" i="1"/>
  <c r="L31" i="1"/>
  <c r="N25" i="1"/>
  <c r="K25" i="1" s="1"/>
  <c r="N10" i="1"/>
  <c r="K10" i="1" s="1"/>
  <c r="N16" i="1"/>
  <c r="L7" i="1"/>
  <c r="L16" i="1"/>
  <c r="N28" i="1"/>
  <c r="K28" i="1" s="1"/>
  <c r="L25" i="1"/>
  <c r="L28" i="1"/>
  <c r="N13" i="1"/>
  <c r="K13" i="1" s="1"/>
  <c r="L10" i="1"/>
  <c r="L6" i="1"/>
  <c r="N9" i="1"/>
  <c r="K9" i="1" s="1"/>
  <c r="L9" i="1"/>
  <c r="N6" i="1"/>
  <c r="K6" i="1" s="1"/>
  <c r="N18" i="1"/>
  <c r="L30" i="1"/>
  <c r="L24" i="1"/>
  <c r="N27" i="1"/>
  <c r="N21" i="1"/>
  <c r="L18" i="1"/>
  <c r="N15" i="1"/>
  <c r="L27" i="1"/>
  <c r="L21" i="1"/>
  <c r="L15" i="1"/>
  <c r="N30" i="1"/>
  <c r="K30" i="1" s="1"/>
  <c r="N24" i="1"/>
  <c r="K24" i="1" s="1"/>
  <c r="J8" i="1" l="1"/>
  <c r="K15" i="1"/>
  <c r="K22" i="1"/>
  <c r="K21" i="1"/>
  <c r="K19" i="1"/>
  <c r="K27" i="1"/>
  <c r="K18" i="1"/>
  <c r="K16" i="1"/>
  <c r="J24" i="1"/>
  <c r="J15" i="1"/>
  <c r="J22" i="1"/>
  <c r="J32" i="1"/>
  <c r="J9" i="1"/>
  <c r="J26" i="1"/>
  <c r="J20" i="1"/>
  <c r="J30" i="1"/>
  <c r="J13" i="1"/>
  <c r="J25" i="1"/>
  <c r="J11" i="1"/>
  <c r="J29" i="1"/>
  <c r="J31" i="1"/>
  <c r="J21" i="1"/>
  <c r="J18" i="1"/>
  <c r="J16" i="1"/>
  <c r="J19" i="1"/>
  <c r="J14" i="1"/>
  <c r="J27" i="1"/>
  <c r="J6" i="1"/>
  <c r="J28" i="1"/>
  <c r="J10" i="1"/>
  <c r="J7" i="1"/>
  <c r="J23" i="1"/>
  <c r="J12" i="1"/>
  <c r="J17" i="1"/>
</calcChain>
</file>

<file path=xl/sharedStrings.xml><?xml version="1.0" encoding="utf-8"?>
<sst xmlns="http://schemas.openxmlformats.org/spreadsheetml/2006/main" count="120" uniqueCount="39">
  <si>
    <t>Row Labels</t>
  </si>
  <si>
    <t>Grand Total</t>
  </si>
  <si>
    <t>High</t>
  </si>
  <si>
    <t>STEP 2: CATEGORISE AND PRIORITISE</t>
  </si>
  <si>
    <t>Low</t>
  </si>
  <si>
    <t>quadrant</t>
  </si>
  <si>
    <t>change score</t>
  </si>
  <si>
    <t>Number of quadrant</t>
  </si>
  <si>
    <t>Quick Guide to the Risk Analysis</t>
  </si>
  <si>
    <t>STEP 1: IDENTIFY RISKS</t>
  </si>
  <si>
    <t>Summary of Risks</t>
  </si>
  <si>
    <t>Risks for [ Insert Project Name ]</t>
  </si>
  <si>
    <t>Risk</t>
  </si>
  <si>
    <t>Probability</t>
  </si>
  <si>
    <t>Consequence</t>
  </si>
  <si>
    <t>Risk Name 2</t>
  </si>
  <si>
    <t>Risk Name 3</t>
  </si>
  <si>
    <t>Risk Name 4</t>
  </si>
  <si>
    <t>Risk Name 5</t>
  </si>
  <si>
    <t>Risk Name 6</t>
  </si>
  <si>
    <t>Cause</t>
  </si>
  <si>
    <t>Effect</t>
  </si>
  <si>
    <t>Preventive actions</t>
  </si>
  <si>
    <t>Plan B</t>
  </si>
  <si>
    <t>1. Other projects with higher priority</t>
  </si>
  <si>
    <t>1. Delay of deadlines</t>
  </si>
  <si>
    <t>1. Add more resources 
2. Postpone project</t>
  </si>
  <si>
    <t>Medium</t>
  </si>
  <si>
    <t>Risk Name 7</t>
  </si>
  <si>
    <t>Risk Name 8</t>
  </si>
  <si>
    <t>Risk Name 9</t>
  </si>
  <si>
    <t>Prob_number</t>
  </si>
  <si>
    <t>Cons_number</t>
  </si>
  <si>
    <t>STEP 3: PLOT INTO TOOL</t>
  </si>
  <si>
    <t>STEP 4: REVIEW AND HANDLE</t>
  </si>
  <si>
    <t>Lack of IT resources</t>
  </si>
  <si>
    <t>1. Commitment by IT management 
2. Phased rollout</t>
  </si>
  <si>
    <t>Constantly review and use your risk analysis as a tool to ensure your project's success</t>
  </si>
  <si>
    <t>Charting the Risks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</si>
</sst>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Georgia"/>
      <family val="1"/>
    </font>
    <font>
      <b/>
      <i/>
      <sz val="24"/>
      <color theme="1"/>
      <name val="Georgia"/>
      <family val="1"/>
    </font>
    <font>
      <b/>
      <sz val="11"/>
      <color theme="0"/>
      <name val="Georgia"/>
      <family val="1"/>
    </font>
    <font>
      <sz val="11"/>
      <color theme="1"/>
      <name val="Georgia"/>
    </font>
    <font>
      <b/>
      <sz val="11"/>
      <color theme="1"/>
      <name val="Georgia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/>
    <xf numFmtId="0" fontId="1" fillId="0" borderId="0" xfId="0" applyFont="1"/>
    <xf numFmtId="0" fontId="2" fillId="2" borderId="0" xfId="0" applyFont="1" applyFill="1"/>
    <xf numFmtId="0" fontId="2" fillId="0" borderId="0" xfId="0" applyFont="1"/>
    <xf numFmtId="0" fontId="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3" borderId="0" xfId="0" applyFont="1" applyFill="1"/>
    <xf numFmtId="0" fontId="5" fillId="2" borderId="0" xfId="0" applyFont="1" applyFill="1"/>
    <xf numFmtId="0" fontId="1" fillId="3" borderId="0" xfId="0" applyFont="1" applyFill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left" indent="1"/>
    </xf>
  </cellXfs>
  <cellStyles count="1">
    <cellStyle name="Normal" xfId="0" builtinId="0"/>
  </cellStyles>
  <dxfs count="16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eorgi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eorgi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eorgi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eorgi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eorgi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eorgia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eorgia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eorgia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eorgia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eorgia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eorgia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eorgia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eorgia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eorgia"/>
        <scheme val="none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</dxfs>
  <tableStyles count="0" defaultTableStyle="TableStyleMedium2" defaultPivotStyle="PivotStyleLight16"/>
  <colors>
    <mruColors>
      <color rgb="FFFFD8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'List of Risks'!$B$2</c:f>
          <c:strCache>
            <c:ptCount val="1"/>
            <c:pt idx="0">
              <c:v>Risks for [ Insert Project Name ]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Stakeholders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C8E6A176-034C-4975-B50C-5126A33455FD}" type="CELLRANGE">
                      <a:rPr lang="da-DK"/>
                      <a:pPr/>
                      <a:t>[CELLRANGE]</a:t>
                    </a:fld>
                    <a:endParaRPr lang="da-DK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D6B7-43BC-AAA3-41B7DFD0742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BA6BBDC1-51C7-4015-8D85-EE15BD2C2A45}" type="CELLRANGE">
                      <a:rPr lang="da-DK"/>
                      <a:pPr/>
                      <a:t>[CELLRANGE]</a:t>
                    </a:fld>
                    <a:endParaRPr lang="da-DK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D6B7-43BC-AAA3-41B7DFD0742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908BCC7F-8B39-476D-BCA1-FC96F44A3B8A}" type="CELLRANGE">
                      <a:rPr lang="da-DK"/>
                      <a:pPr/>
                      <a:t>[CELLRANGE]</a:t>
                    </a:fld>
                    <a:endParaRPr lang="da-DK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D6B7-43BC-AAA3-41B7DFD07423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C010EA06-BD2D-4C22-BA3D-8F0FB130F551}" type="CELLRANGE">
                      <a:rPr lang="da-DK"/>
                      <a:pPr/>
                      <a:t>[CELLRANGE]</a:t>
                    </a:fld>
                    <a:endParaRPr lang="da-DK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D6B7-43BC-AAA3-41B7DFD07423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3B82D53-532C-48F5-A09E-EB9AB013E638}" type="CELLRANGE">
                      <a:rPr lang="da-DK"/>
                      <a:pPr/>
                      <a:t>[CELLRANGE]</a:t>
                    </a:fld>
                    <a:endParaRPr lang="da-DK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D6B7-43BC-AAA3-41B7DFD07423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E3AB32CB-2BC7-4896-8B40-F3D3C6CD5074}" type="CELLRANGE">
                      <a:rPr lang="da-DK"/>
                      <a:pPr/>
                      <a:t>[CELLRANGE]</a:t>
                    </a:fld>
                    <a:endParaRPr lang="da-DK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D6B7-43BC-AAA3-41B7DFD07423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154710EA-255C-45F7-8974-84B064901D82}" type="CELLRANGE">
                      <a:rPr lang="da-DK"/>
                      <a:pPr/>
                      <a:t>[CELLRANGE]</a:t>
                    </a:fld>
                    <a:endParaRPr lang="da-DK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D6B7-43BC-AAA3-41B7DFD07423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9B101CCE-3A5A-41B5-A1D3-E9616B4B0E4A}" type="CELLRANGE">
                      <a:rPr lang="da-DK"/>
                      <a:pPr/>
                      <a:t>[CELLRANGE]</a:t>
                    </a:fld>
                    <a:endParaRPr lang="da-DK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D6B7-43BC-AAA3-41B7DFD07423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992D9DC8-49C2-48F7-B376-AD1B83A3F923}" type="CELLRANGE">
                      <a:rPr lang="da-DK"/>
                      <a:pPr/>
                      <a:t>[CELLRANGE]</a:t>
                    </a:fld>
                    <a:endParaRPr lang="da-DK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D6B7-43BC-AAA3-41B7DFD07423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D81F70BA-7CC7-42C4-92FF-8F65487C680D}" type="CELLRANGE">
                      <a:rPr lang="da-DK"/>
                      <a:pPr/>
                      <a:t>[CELLRANGE]</a:t>
                    </a:fld>
                    <a:endParaRPr lang="da-DK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D6B7-43BC-AAA3-41B7DFD07423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0EF80891-C92B-40E1-9D35-EC9D81BF7DE8}" type="CELLRANGE">
                      <a:rPr lang="da-DK"/>
                      <a:pPr/>
                      <a:t>[CELLRANGE]</a:t>
                    </a:fld>
                    <a:endParaRPr lang="da-DK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D6B7-43BC-AAA3-41B7DFD07423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4AFF289E-7526-49F9-AEDB-87AA52330E03}" type="CELLRANGE">
                      <a:rPr lang="da-DK"/>
                      <a:pPr/>
                      <a:t>[CELLRANGE]</a:t>
                    </a:fld>
                    <a:endParaRPr lang="da-DK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D6B7-43BC-AAA3-41B7DFD07423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D808A23B-ED90-4087-B1E6-74468232B0A3}" type="CELLRANGE">
                      <a:rPr lang="da-DK"/>
                      <a:pPr/>
                      <a:t>[CELLRANGE]</a:t>
                    </a:fld>
                    <a:endParaRPr lang="da-DK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D6B7-43BC-AAA3-41B7DFD07423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3E5A7934-A0E5-4C84-89AD-BD4992EECA73}" type="CELLRANGE">
                      <a:rPr lang="da-DK"/>
                      <a:pPr/>
                      <a:t>[CELLRANGE]</a:t>
                    </a:fld>
                    <a:endParaRPr lang="da-DK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D6B7-43BC-AAA3-41B7DFD07423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18096BB1-EE6B-4D87-8030-95AB863C9F4A}" type="CELLRANGE">
                      <a:rPr lang="da-DK"/>
                      <a:pPr/>
                      <a:t>[CELLRANGE]</a:t>
                    </a:fld>
                    <a:endParaRPr lang="da-DK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D6B7-43BC-AAA3-41B7DFD07423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435D53D8-235F-407E-94DD-090F58382D6C}" type="CELLRANGE">
                      <a:rPr lang="da-DK"/>
                      <a:pPr/>
                      <a:t>[CELLRANGE]</a:t>
                    </a:fld>
                    <a:endParaRPr lang="da-DK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D6B7-43BC-AAA3-41B7DFD07423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F1891E53-2B3F-4971-943A-09D6699F70C2}" type="CELLRANGE">
                      <a:rPr lang="da-DK"/>
                      <a:pPr/>
                      <a:t>[CELLRANGE]</a:t>
                    </a:fld>
                    <a:endParaRPr lang="da-DK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D6B7-43BC-AAA3-41B7DFD07423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F6E59E9E-D9F6-481E-879F-F368DEFEB870}" type="CELLRANGE">
                      <a:rPr lang="da-DK"/>
                      <a:pPr/>
                      <a:t>[CELLRANGE]</a:t>
                    </a:fld>
                    <a:endParaRPr lang="da-DK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D6B7-43BC-AAA3-41B7DFD07423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17324DA8-F083-4BA3-A61B-F71047E1C15F}" type="CELLRANGE">
                      <a:rPr lang="da-DK"/>
                      <a:pPr/>
                      <a:t>[CELLRANGE]</a:t>
                    </a:fld>
                    <a:endParaRPr lang="da-DK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D6B7-43BC-AAA3-41B7DFD07423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421D532F-8500-4374-B918-0872E8830DB8}" type="CELLRANGE">
                      <a:rPr lang="da-DK"/>
                      <a:pPr/>
                      <a:t>[CELLRANGE]</a:t>
                    </a:fld>
                    <a:endParaRPr lang="da-DK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D6B7-43BC-AAA3-41B7DFD07423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F818BEF0-78EA-4A58-B76A-FEA253198727}" type="CELLRANGE">
                      <a:rPr lang="da-DK"/>
                      <a:pPr/>
                      <a:t>[CELLRANGE]</a:t>
                    </a:fld>
                    <a:endParaRPr lang="da-DK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D6B7-43BC-AAA3-41B7DFD07423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C64C46A4-4364-4454-B339-69B5A1E5EAD5}" type="CELLRANGE">
                      <a:rPr lang="da-DK"/>
                      <a:pPr/>
                      <a:t>[CELLRANGE]</a:t>
                    </a:fld>
                    <a:endParaRPr lang="da-DK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D6B7-43BC-AAA3-41B7DFD07423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2D9763ED-ED34-4EAD-86F0-3F15D21B1D83}" type="CELLRANGE">
                      <a:rPr lang="da-DK"/>
                      <a:pPr/>
                      <a:t>[CELLRANGE]</a:t>
                    </a:fld>
                    <a:endParaRPr lang="da-DK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D6B7-43BC-AAA3-41B7DFD07423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F015BB21-BA61-416C-BE9C-DF9C5E9F3C04}" type="CELLRANGE">
                      <a:rPr lang="da-DK"/>
                      <a:pPr/>
                      <a:t>[CELLRANGE]</a:t>
                    </a:fld>
                    <a:endParaRPr lang="da-DK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D6B7-43BC-AAA3-41B7DFD07423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BA92428A-3691-4276-84E6-EE76ECA7376F}" type="CELLRANGE">
                      <a:rPr lang="da-DK"/>
                      <a:pPr/>
                      <a:t>[CELLRANGE]</a:t>
                    </a:fld>
                    <a:endParaRPr lang="da-DK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D6B7-43BC-AAA3-41B7DFD07423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73F9F27F-7A1E-4193-99D1-4CBB47B93649}" type="CELLRANGE">
                      <a:rPr lang="da-DK"/>
                      <a:pPr/>
                      <a:t>[CELLRANGE]</a:t>
                    </a:fld>
                    <a:endParaRPr lang="da-DK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D6B7-43BC-AAA3-41B7DFD07423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8CF70F80-BD72-45B1-9A7A-853280B519FE}" type="CELLRANGE">
                      <a:rPr lang="da-DK"/>
                      <a:pPr/>
                      <a:t>[CELLRANGE]</a:t>
                    </a:fld>
                    <a:endParaRPr lang="da-DK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D6B7-43BC-AAA3-41B7DFD07423}"/>
                </c:ext>
              </c:extLst>
            </c:dLbl>
            <c:numFmt formatCode="General" sourceLinked="0"/>
            <c:spPr>
              <a:solidFill>
                <a:srgbClr val="FFD85D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0" tIns="0" rIns="0" bIns="0" anchor="ctr" anchorCtr="1">
                <a:spAutoFit/>
              </a:bodyPr>
              <a:lstStyle/>
              <a:p>
                <a:pPr algn="ctr"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da-DK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DataLabelsRange val="1"/>
                <c15:showLeaderLines val="0"/>
              </c:ext>
            </c:extLst>
          </c:dLbls>
          <c:xVal>
            <c:numRef>
              <c:f>'List of Risks'!$J$6:$J$32</c:f>
              <c:numCache>
                <c:formatCode>General</c:formatCode>
                <c:ptCount val="27"/>
                <c:pt idx="0">
                  <c:v>9.9999999999999978E-2</c:v>
                </c:pt>
                <c:pt idx="1">
                  <c:v>0.3666666666666667</c:v>
                </c:pt>
                <c:pt idx="2">
                  <c:v>0.6333333333333333</c:v>
                </c:pt>
                <c:pt idx="3">
                  <c:v>1.1000000000000001</c:v>
                </c:pt>
                <c:pt idx="4">
                  <c:v>1.3666666666666667</c:v>
                </c:pt>
                <c:pt idx="5">
                  <c:v>1.6333333333333333</c:v>
                </c:pt>
                <c:pt idx="6">
                  <c:v>2.1</c:v>
                </c:pt>
                <c:pt idx="7">
                  <c:v>2.3666666666666667</c:v>
                </c:pt>
                <c:pt idx="8">
                  <c:v>2.6333333333333333</c:v>
                </c:pt>
                <c:pt idx="9">
                  <c:v>9.9999999999999978E-2</c:v>
                </c:pt>
                <c:pt idx="10">
                  <c:v>0.3666666666666667</c:v>
                </c:pt>
                <c:pt idx="11">
                  <c:v>0.6333333333333333</c:v>
                </c:pt>
                <c:pt idx="12">
                  <c:v>1.1000000000000001</c:v>
                </c:pt>
                <c:pt idx="13">
                  <c:v>1.3666666666666667</c:v>
                </c:pt>
                <c:pt idx="14">
                  <c:v>1.6333333333333333</c:v>
                </c:pt>
                <c:pt idx="15">
                  <c:v>2.1</c:v>
                </c:pt>
                <c:pt idx="16">
                  <c:v>2.3666666666666667</c:v>
                </c:pt>
                <c:pt idx="17">
                  <c:v>2.6333333333333333</c:v>
                </c:pt>
                <c:pt idx="18">
                  <c:v>9.9999999999999978E-2</c:v>
                </c:pt>
                <c:pt idx="19">
                  <c:v>0.3666666666666667</c:v>
                </c:pt>
                <c:pt idx="20">
                  <c:v>0.6333333333333333</c:v>
                </c:pt>
                <c:pt idx="21">
                  <c:v>1.1000000000000001</c:v>
                </c:pt>
                <c:pt idx="22">
                  <c:v>1.3666666666666667</c:v>
                </c:pt>
                <c:pt idx="23">
                  <c:v>1.6333333333333333</c:v>
                </c:pt>
                <c:pt idx="24">
                  <c:v>2.1</c:v>
                </c:pt>
                <c:pt idx="25">
                  <c:v>2.3666666666666667</c:v>
                </c:pt>
                <c:pt idx="26">
                  <c:v>2.6333333333333333</c:v>
                </c:pt>
              </c:numCache>
            </c:numRef>
          </c:xVal>
          <c:yVal>
            <c:numRef>
              <c:f>'List of Risks'!$K$6:$K$32</c:f>
              <c:numCache>
                <c:formatCode>General</c:formatCode>
                <c:ptCount val="27"/>
                <c:pt idx="0">
                  <c:v>2.1</c:v>
                </c:pt>
                <c:pt idx="1">
                  <c:v>2.3666666666666667</c:v>
                </c:pt>
                <c:pt idx="2">
                  <c:v>2.6333333333333333</c:v>
                </c:pt>
                <c:pt idx="3">
                  <c:v>2.1</c:v>
                </c:pt>
                <c:pt idx="4">
                  <c:v>2.3666666666666667</c:v>
                </c:pt>
                <c:pt idx="5">
                  <c:v>2.6333333333333333</c:v>
                </c:pt>
                <c:pt idx="6">
                  <c:v>2.1</c:v>
                </c:pt>
                <c:pt idx="7">
                  <c:v>2.3666666666666667</c:v>
                </c:pt>
                <c:pt idx="8">
                  <c:v>2.6333333333333333</c:v>
                </c:pt>
                <c:pt idx="9">
                  <c:v>9.9999999999999978E-2</c:v>
                </c:pt>
                <c:pt idx="10">
                  <c:v>0.3666666666666667</c:v>
                </c:pt>
                <c:pt idx="11">
                  <c:v>0.6333333333333333</c:v>
                </c:pt>
                <c:pt idx="12">
                  <c:v>9.9999999999999978E-2</c:v>
                </c:pt>
                <c:pt idx="13">
                  <c:v>0.3666666666666667</c:v>
                </c:pt>
                <c:pt idx="14">
                  <c:v>0.6333333333333333</c:v>
                </c:pt>
                <c:pt idx="15">
                  <c:v>9.9999999999999978E-2</c:v>
                </c:pt>
                <c:pt idx="16">
                  <c:v>0.3666666666666667</c:v>
                </c:pt>
                <c:pt idx="17">
                  <c:v>0.6333333333333333</c:v>
                </c:pt>
                <c:pt idx="18">
                  <c:v>1.1000000000000001</c:v>
                </c:pt>
                <c:pt idx="19">
                  <c:v>1.3666666666666667</c:v>
                </c:pt>
                <c:pt idx="20">
                  <c:v>1.6333333333333333</c:v>
                </c:pt>
                <c:pt idx="21">
                  <c:v>1.1000000000000001</c:v>
                </c:pt>
                <c:pt idx="22">
                  <c:v>1.3666666666666667</c:v>
                </c:pt>
                <c:pt idx="23">
                  <c:v>1.6333333333333333</c:v>
                </c:pt>
                <c:pt idx="24">
                  <c:v>1.1000000000000001</c:v>
                </c:pt>
                <c:pt idx="25">
                  <c:v>1.3666666666666667</c:v>
                </c:pt>
                <c:pt idx="26">
                  <c:v>1.6333333333333333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'List of Risks'!$C$6:$C$32</c15:f>
                <c15:dlblRangeCache>
                  <c:ptCount val="27"/>
                  <c:pt idx="0">
                    <c:v>Risk Name 7</c:v>
                  </c:pt>
                  <c:pt idx="1">
                    <c:v>Risk Name 7</c:v>
                  </c:pt>
                  <c:pt idx="2">
                    <c:v>Risk Name 7</c:v>
                  </c:pt>
                  <c:pt idx="3">
                    <c:v>Risk Name 8</c:v>
                  </c:pt>
                  <c:pt idx="4">
                    <c:v>Risk Name 8</c:v>
                  </c:pt>
                  <c:pt idx="5">
                    <c:v>Risk Name 8</c:v>
                  </c:pt>
                  <c:pt idx="6">
                    <c:v>Risk Name 9</c:v>
                  </c:pt>
                  <c:pt idx="7">
                    <c:v>Risk Name 9</c:v>
                  </c:pt>
                  <c:pt idx="8">
                    <c:v>Risk Name 9</c:v>
                  </c:pt>
                  <c:pt idx="9">
                    <c:v>Lack of IT resources</c:v>
                  </c:pt>
                  <c:pt idx="10">
                    <c:v>Lack of IT resources</c:v>
                  </c:pt>
                  <c:pt idx="11">
                    <c:v>Lack of IT resources</c:v>
                  </c:pt>
                  <c:pt idx="12">
                    <c:v>Risk Name 2</c:v>
                  </c:pt>
                  <c:pt idx="13">
                    <c:v>Risk Name 2</c:v>
                  </c:pt>
                  <c:pt idx="14">
                    <c:v>Risk Name 2</c:v>
                  </c:pt>
                  <c:pt idx="15">
                    <c:v>Risk Name 3</c:v>
                  </c:pt>
                  <c:pt idx="16">
                    <c:v>Risk Name 3</c:v>
                  </c:pt>
                  <c:pt idx="17">
                    <c:v>Risk Name 3</c:v>
                  </c:pt>
                  <c:pt idx="18">
                    <c:v>Risk Name 4</c:v>
                  </c:pt>
                  <c:pt idx="19">
                    <c:v>Risk Name 4</c:v>
                  </c:pt>
                  <c:pt idx="20">
                    <c:v>Risk Name 4</c:v>
                  </c:pt>
                  <c:pt idx="21">
                    <c:v>Risk Name 5</c:v>
                  </c:pt>
                  <c:pt idx="22">
                    <c:v>Risk Name 5</c:v>
                  </c:pt>
                  <c:pt idx="23">
                    <c:v>Risk Name 5</c:v>
                  </c:pt>
                  <c:pt idx="24">
                    <c:v>Risk Name 6</c:v>
                  </c:pt>
                  <c:pt idx="25">
                    <c:v>Risk Name 6</c:v>
                  </c:pt>
                  <c:pt idx="26">
                    <c:v>Risk Name 6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B-D6B7-43BC-AAA3-41B7DFD07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9532040"/>
        <c:axId val="665479408"/>
      </c:scatterChart>
      <c:valAx>
        <c:axId val="369532040"/>
        <c:scaling>
          <c:orientation val="minMax"/>
          <c:max val="3"/>
          <c:min val="0"/>
        </c:scaling>
        <c:delete val="1"/>
        <c:axPos val="b"/>
        <c:numFmt formatCode="General" sourceLinked="1"/>
        <c:majorTickMark val="out"/>
        <c:minorTickMark val="none"/>
        <c:tickLblPos val="nextTo"/>
        <c:crossAx val="665479408"/>
        <c:crosses val="autoZero"/>
        <c:crossBetween val="midCat"/>
        <c:majorUnit val="2.5"/>
      </c:valAx>
      <c:valAx>
        <c:axId val="665479408"/>
        <c:scaling>
          <c:orientation val="minMax"/>
          <c:max val="3"/>
          <c:min val="0"/>
        </c:scaling>
        <c:delete val="1"/>
        <c:axPos val="l"/>
        <c:numFmt formatCode="General" sourceLinked="1"/>
        <c:majorTickMark val="out"/>
        <c:minorTickMark val="none"/>
        <c:tickLblPos val="nextTo"/>
        <c:crossAx val="369532040"/>
        <c:crosses val="autoZero"/>
        <c:crossBetween val="midCat"/>
        <c:majorUnit val="2.5"/>
      </c:valAx>
      <c:spPr>
        <a:blipFill>
          <a:blip xmlns:r="http://schemas.openxmlformats.org/officeDocument/2006/relationships" r:embed="rId3"/>
          <a:stretch>
            <a:fillRect/>
          </a:stretch>
        </a:blipFill>
        <a:ln w="38100">
          <a:solidFill>
            <a:schemeClr val="tx1"/>
          </a:solidFill>
        </a:ln>
        <a:effectLst/>
      </c:spPr>
    </c:plotArea>
    <c:plotVisOnly val="0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Georgia" panose="02040502050405020303" pitchFamily="18" charset="0"/>
        </a:defRPr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238974</xdr:colOff>
      <xdr:row>6</xdr:row>
      <xdr:rowOff>0</xdr:rowOff>
    </xdr:from>
    <xdr:to>
      <xdr:col>5</xdr:col>
      <xdr:colOff>128499</xdr:colOff>
      <xdr:row>8</xdr:row>
      <xdr:rowOff>110389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 rot="387760">
          <a:off x="2286849" y="1285875"/>
          <a:ext cx="499125" cy="472339"/>
        </a:xfrm>
        <a:prstGeom prst="rect">
          <a:avLst/>
        </a:prstGeom>
        <a:solidFill>
          <a:srgbClr val="DAB221"/>
        </a:solidFill>
        <a:ln w="10795" cap="flat" cmpd="sng" algn="ctr">
          <a:solidFill>
            <a:srgbClr val="707174">
              <a:shade val="50000"/>
            </a:srgbClr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da-DK"/>
          </a:defPPr>
          <a:lvl1pPr marL="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1pPr>
          <a:lvl2pPr marL="64008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2pPr>
          <a:lvl3pPr marL="128016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3pPr>
          <a:lvl4pPr marL="192024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4pPr>
          <a:lvl5pPr marL="256032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5pPr>
          <a:lvl6pPr marL="320040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6pPr>
          <a:lvl7pPr marL="384048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7pPr>
          <a:lvl8pPr marL="448056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8pPr>
          <a:lvl9pPr marL="512064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9pPr>
        </a:lstStyle>
        <a:p>
          <a:pPr algn="ctr"/>
          <a:r>
            <a:rPr lang="da-DK" sz="600">
              <a:solidFill>
                <a:srgbClr val="000000"/>
              </a:solidFill>
            </a:rPr>
            <a:t>Xxxxxx xxxx</a:t>
          </a:r>
        </a:p>
      </xdr:txBody>
    </xdr:sp>
    <xdr:clientData/>
  </xdr:twoCellAnchor>
  <xdr:twoCellAnchor>
    <xdr:from>
      <xdr:col>7</xdr:col>
      <xdr:colOff>542384</xdr:colOff>
      <xdr:row>10</xdr:row>
      <xdr:rowOff>84425</xdr:rowOff>
    </xdr:from>
    <xdr:to>
      <xdr:col>11</xdr:col>
      <xdr:colOff>233506</xdr:colOff>
      <xdr:row>12</xdr:row>
      <xdr:rowOff>172214</xdr:rowOff>
    </xdr:to>
    <xdr:sp macro="" textlink="">
      <xdr:nvSpPr>
        <xdr:cNvPr id="22" name="TextBox 8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4419059" y="2094200"/>
          <a:ext cx="2129522" cy="449739"/>
        </a:xfrm>
        <a:prstGeom prst="rect">
          <a:avLst/>
        </a:prstGeom>
        <a:noFill/>
      </xdr:spPr>
      <xdr:txBody>
        <a:bodyPr wrap="square" lIns="128016" tIns="64008" rIns="128016" bIns="64008" rtlCol="0">
          <a:spAutoFit/>
        </a:bodyPr>
        <a:lstStyle>
          <a:defPPr>
            <a:defRPr lang="da-DK"/>
          </a:defPPr>
          <a:lvl1pPr marL="0" algn="l" defTabSz="1280160" rtl="0" eaLnBrk="1" latinLnBrk="0" hangingPunct="1">
            <a:defRPr sz="2500" kern="1200">
              <a:solidFill>
                <a:srgbClr val="000000"/>
              </a:solidFill>
              <a:latin typeface="Arial"/>
            </a:defRPr>
          </a:lvl1pPr>
          <a:lvl2pPr marL="640080" algn="l" defTabSz="1280160" rtl="0" eaLnBrk="1" latinLnBrk="0" hangingPunct="1">
            <a:defRPr sz="2500" kern="1200">
              <a:solidFill>
                <a:srgbClr val="000000"/>
              </a:solidFill>
              <a:latin typeface="Arial"/>
            </a:defRPr>
          </a:lvl2pPr>
          <a:lvl3pPr marL="1280160" algn="l" defTabSz="1280160" rtl="0" eaLnBrk="1" latinLnBrk="0" hangingPunct="1">
            <a:defRPr sz="2500" kern="1200">
              <a:solidFill>
                <a:srgbClr val="000000"/>
              </a:solidFill>
              <a:latin typeface="Arial"/>
            </a:defRPr>
          </a:lvl3pPr>
          <a:lvl4pPr marL="1920240" algn="l" defTabSz="1280160" rtl="0" eaLnBrk="1" latinLnBrk="0" hangingPunct="1">
            <a:defRPr sz="2500" kern="1200">
              <a:solidFill>
                <a:srgbClr val="000000"/>
              </a:solidFill>
              <a:latin typeface="Arial"/>
            </a:defRPr>
          </a:lvl4pPr>
          <a:lvl5pPr marL="2560320" algn="l" defTabSz="1280160" rtl="0" eaLnBrk="1" latinLnBrk="0" hangingPunct="1">
            <a:defRPr sz="2500" kern="1200">
              <a:solidFill>
                <a:srgbClr val="000000"/>
              </a:solidFill>
              <a:latin typeface="Arial"/>
            </a:defRPr>
          </a:lvl5pPr>
          <a:lvl6pPr marL="3200400" algn="l" defTabSz="1280160" rtl="0" eaLnBrk="1" latinLnBrk="0" hangingPunct="1">
            <a:defRPr sz="2500" kern="1200">
              <a:solidFill>
                <a:srgbClr val="000000"/>
              </a:solidFill>
              <a:latin typeface="Arial"/>
            </a:defRPr>
          </a:lvl6pPr>
          <a:lvl7pPr marL="3840480" algn="l" defTabSz="1280160" rtl="0" eaLnBrk="1" latinLnBrk="0" hangingPunct="1">
            <a:defRPr sz="2500" kern="1200">
              <a:solidFill>
                <a:srgbClr val="000000"/>
              </a:solidFill>
              <a:latin typeface="Arial"/>
            </a:defRPr>
          </a:lvl7pPr>
          <a:lvl8pPr marL="4480560" algn="l" defTabSz="1280160" rtl="0" eaLnBrk="1" latinLnBrk="0" hangingPunct="1">
            <a:defRPr sz="2500" kern="1200">
              <a:solidFill>
                <a:srgbClr val="000000"/>
              </a:solidFill>
              <a:latin typeface="Arial"/>
            </a:defRPr>
          </a:lvl8pPr>
          <a:lvl9pPr marL="5120640" algn="l" defTabSz="1280160" rtl="0" eaLnBrk="1" latinLnBrk="0" hangingPunct="1">
            <a:defRPr sz="2500" kern="1200">
              <a:solidFill>
                <a:srgbClr val="000000"/>
              </a:solidFill>
              <a:latin typeface="Arial"/>
            </a:defRPr>
          </a:lvl9pPr>
        </a:lstStyle>
        <a:p>
          <a:pPr marL="0" marR="0" lvl="0" indent="0" algn="l" defTabSz="128016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a-DK" sz="1100" b="0" i="1" u="none" strike="noStrike" kern="1200" cap="none" spc="0" normalizeH="0" baseline="0" noProof="0" dirty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Georgia" panose="02040502050405020303" pitchFamily="18" charset="0"/>
              <a:ea typeface="+mn-ea"/>
              <a:cs typeface="+mn-cs"/>
            </a:rPr>
            <a:t>Write a risk:</a:t>
          </a:r>
        </a:p>
        <a:p>
          <a:pPr marL="0" marR="0" lvl="0" indent="0" algn="l" defTabSz="128016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a-DK" sz="1100" b="0" i="1" u="none" strike="noStrike" kern="1200" cap="none" spc="0" normalizeH="0" baseline="0" noProof="0" dirty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Georgia" panose="02040502050405020303" pitchFamily="18" charset="0"/>
              <a:ea typeface="+mn-ea"/>
              <a:cs typeface="+mn-cs"/>
            </a:rPr>
            <a:t>What can effect the project?</a:t>
          </a:r>
        </a:p>
      </xdr:txBody>
    </xdr:sp>
    <xdr:clientData/>
  </xdr:twoCellAnchor>
  <xdr:twoCellAnchor>
    <xdr:from>
      <xdr:col>3</xdr:col>
      <xdr:colOff>0</xdr:colOff>
      <xdr:row>10</xdr:row>
      <xdr:rowOff>65800</xdr:rowOff>
    </xdr:from>
    <xdr:to>
      <xdr:col>3</xdr:col>
      <xdr:colOff>499125</xdr:colOff>
      <xdr:row>12</xdr:row>
      <xdr:rowOff>176189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 rot="387760">
          <a:off x="1438275" y="2075575"/>
          <a:ext cx="499125" cy="472339"/>
        </a:xfrm>
        <a:prstGeom prst="rect">
          <a:avLst/>
        </a:prstGeom>
        <a:solidFill>
          <a:srgbClr val="DAB221"/>
        </a:solidFill>
        <a:ln w="10795" cap="flat" cmpd="sng" algn="ctr">
          <a:solidFill>
            <a:srgbClr val="707174">
              <a:shade val="50000"/>
            </a:srgbClr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da-DK"/>
          </a:defPPr>
          <a:lvl1pPr marL="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1pPr>
          <a:lvl2pPr marL="64008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2pPr>
          <a:lvl3pPr marL="128016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3pPr>
          <a:lvl4pPr marL="192024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4pPr>
          <a:lvl5pPr marL="256032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5pPr>
          <a:lvl6pPr marL="320040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6pPr>
          <a:lvl7pPr marL="384048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7pPr>
          <a:lvl8pPr marL="448056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8pPr>
          <a:lvl9pPr marL="512064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9pPr>
        </a:lstStyle>
        <a:p>
          <a:pPr algn="ctr"/>
          <a:r>
            <a:rPr lang="da-DK" sz="600">
              <a:solidFill>
                <a:srgbClr val="000000"/>
              </a:solidFill>
            </a:rPr>
            <a:t>Xxxxxx xxxx</a:t>
          </a:r>
        </a:p>
      </xdr:txBody>
    </xdr:sp>
    <xdr:clientData/>
  </xdr:twoCellAnchor>
  <xdr:twoCellAnchor>
    <xdr:from>
      <xdr:col>4</xdr:col>
      <xdr:colOff>253038</xdr:colOff>
      <xdr:row>11</xdr:row>
      <xdr:rowOff>159645</xdr:rowOff>
    </xdr:from>
    <xdr:to>
      <xdr:col>5</xdr:col>
      <xdr:colOff>142563</xdr:colOff>
      <xdr:row>14</xdr:row>
      <xdr:rowOff>89059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 rot="387760">
          <a:off x="2300913" y="2350395"/>
          <a:ext cx="499125" cy="472339"/>
        </a:xfrm>
        <a:prstGeom prst="rect">
          <a:avLst/>
        </a:prstGeom>
        <a:solidFill>
          <a:srgbClr val="DAB221"/>
        </a:solidFill>
        <a:ln w="10795" cap="flat" cmpd="sng" algn="ctr">
          <a:solidFill>
            <a:srgbClr val="707174">
              <a:shade val="50000"/>
            </a:srgbClr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da-DK"/>
          </a:defPPr>
          <a:lvl1pPr marL="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1pPr>
          <a:lvl2pPr marL="64008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2pPr>
          <a:lvl3pPr marL="128016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3pPr>
          <a:lvl4pPr marL="192024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4pPr>
          <a:lvl5pPr marL="256032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5pPr>
          <a:lvl6pPr marL="320040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6pPr>
          <a:lvl7pPr marL="384048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7pPr>
          <a:lvl8pPr marL="448056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8pPr>
          <a:lvl9pPr marL="512064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9pPr>
        </a:lstStyle>
        <a:p>
          <a:pPr algn="ctr"/>
          <a:r>
            <a:rPr lang="da-DK" sz="600">
              <a:solidFill>
                <a:srgbClr val="000000"/>
              </a:solidFill>
            </a:rPr>
            <a:t>Xxxxxx xxxx</a:t>
          </a:r>
        </a:p>
      </xdr:txBody>
    </xdr:sp>
    <xdr:clientData/>
  </xdr:twoCellAnchor>
  <xdr:twoCellAnchor>
    <xdr:from>
      <xdr:col>5</xdr:col>
      <xdr:colOff>555312</xdr:colOff>
      <xdr:row>9</xdr:row>
      <xdr:rowOff>156047</xdr:rowOff>
    </xdr:from>
    <xdr:to>
      <xdr:col>6</xdr:col>
      <xdr:colOff>444837</xdr:colOff>
      <xdr:row>12</xdr:row>
      <xdr:rowOff>85461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 rot="387760">
          <a:off x="3212787" y="1984847"/>
          <a:ext cx="499125" cy="472339"/>
        </a:xfrm>
        <a:prstGeom prst="rect">
          <a:avLst/>
        </a:prstGeom>
        <a:solidFill>
          <a:srgbClr val="DAB221"/>
        </a:solidFill>
        <a:ln w="10795" cap="flat" cmpd="sng" algn="ctr">
          <a:solidFill>
            <a:srgbClr val="707174">
              <a:shade val="50000"/>
            </a:srgbClr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da-DK"/>
          </a:defPPr>
          <a:lvl1pPr marL="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1pPr>
          <a:lvl2pPr marL="64008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2pPr>
          <a:lvl3pPr marL="128016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3pPr>
          <a:lvl4pPr marL="192024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4pPr>
          <a:lvl5pPr marL="256032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5pPr>
          <a:lvl6pPr marL="320040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6pPr>
          <a:lvl7pPr marL="384048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7pPr>
          <a:lvl8pPr marL="448056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8pPr>
          <a:lvl9pPr marL="512064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9pPr>
        </a:lstStyle>
        <a:p>
          <a:pPr algn="ctr"/>
          <a:r>
            <a:rPr lang="da-DK" sz="600">
              <a:solidFill>
                <a:srgbClr val="000000"/>
              </a:solidFill>
            </a:rPr>
            <a:t>Xxxxxx xxxx</a:t>
          </a:r>
        </a:p>
      </xdr:txBody>
    </xdr:sp>
    <xdr:clientData/>
  </xdr:twoCellAnchor>
  <xdr:twoCellAnchor>
    <xdr:from>
      <xdr:col>5</xdr:col>
      <xdr:colOff>388926</xdr:colOff>
      <xdr:row>15</xdr:row>
      <xdr:rowOff>11889</xdr:rowOff>
    </xdr:from>
    <xdr:to>
      <xdr:col>6</xdr:col>
      <xdr:colOff>278451</xdr:colOff>
      <xdr:row>17</xdr:row>
      <xdr:rowOff>122278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 rot="387760">
          <a:off x="3046401" y="2926539"/>
          <a:ext cx="499125" cy="472339"/>
        </a:xfrm>
        <a:prstGeom prst="rect">
          <a:avLst/>
        </a:prstGeom>
        <a:solidFill>
          <a:srgbClr val="DAB221"/>
        </a:solidFill>
        <a:ln w="10795" cap="flat" cmpd="sng" algn="ctr">
          <a:solidFill>
            <a:srgbClr val="707174">
              <a:shade val="50000"/>
            </a:srgbClr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da-DK"/>
          </a:defPPr>
          <a:lvl1pPr marL="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1pPr>
          <a:lvl2pPr marL="64008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2pPr>
          <a:lvl3pPr marL="128016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3pPr>
          <a:lvl4pPr marL="192024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4pPr>
          <a:lvl5pPr marL="256032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5pPr>
          <a:lvl6pPr marL="320040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6pPr>
          <a:lvl7pPr marL="384048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7pPr>
          <a:lvl8pPr marL="448056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8pPr>
          <a:lvl9pPr marL="512064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9pPr>
        </a:lstStyle>
        <a:p>
          <a:pPr algn="ctr"/>
          <a:r>
            <a:rPr lang="da-DK" sz="600">
              <a:solidFill>
                <a:srgbClr val="000000"/>
              </a:solidFill>
            </a:rPr>
            <a:t>Xxxxxx xxxx</a:t>
          </a:r>
        </a:p>
      </xdr:txBody>
    </xdr:sp>
    <xdr:clientData/>
  </xdr:twoCellAnchor>
  <xdr:twoCellAnchor>
    <xdr:from>
      <xdr:col>3</xdr:col>
      <xdr:colOff>384426</xdr:colOff>
      <xdr:row>15</xdr:row>
      <xdr:rowOff>101993</xdr:rowOff>
    </xdr:from>
    <xdr:to>
      <xdr:col>4</xdr:col>
      <xdr:colOff>273951</xdr:colOff>
      <xdr:row>18</xdr:row>
      <xdr:rowOff>31407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 rot="387760">
          <a:off x="1822701" y="3016643"/>
          <a:ext cx="499125" cy="472339"/>
        </a:xfrm>
        <a:prstGeom prst="rect">
          <a:avLst/>
        </a:prstGeom>
        <a:solidFill>
          <a:srgbClr val="DAB221"/>
        </a:solidFill>
        <a:ln w="10795" cap="flat" cmpd="sng" algn="ctr">
          <a:solidFill>
            <a:srgbClr val="707174">
              <a:shade val="50000"/>
            </a:srgbClr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da-DK"/>
          </a:defPPr>
          <a:lvl1pPr marL="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1pPr>
          <a:lvl2pPr marL="64008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2pPr>
          <a:lvl3pPr marL="128016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3pPr>
          <a:lvl4pPr marL="192024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4pPr>
          <a:lvl5pPr marL="256032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5pPr>
          <a:lvl6pPr marL="320040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6pPr>
          <a:lvl7pPr marL="384048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7pPr>
          <a:lvl8pPr marL="448056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8pPr>
          <a:lvl9pPr marL="512064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9pPr>
        </a:lstStyle>
        <a:p>
          <a:pPr algn="ctr"/>
          <a:r>
            <a:rPr lang="da-DK" sz="600">
              <a:solidFill>
                <a:srgbClr val="000000"/>
              </a:solidFill>
            </a:rPr>
            <a:t>Xxxxxx xxxx</a:t>
          </a:r>
        </a:p>
      </xdr:txBody>
    </xdr:sp>
    <xdr:clientData/>
  </xdr:twoCellAnchor>
  <xdr:twoCellAnchor>
    <xdr:from>
      <xdr:col>1</xdr:col>
      <xdr:colOff>108271</xdr:colOff>
      <xdr:row>23</xdr:row>
      <xdr:rowOff>133348</xdr:rowOff>
    </xdr:from>
    <xdr:to>
      <xdr:col>10</xdr:col>
      <xdr:colOff>117939</xdr:colOff>
      <xdr:row>42</xdr:row>
      <xdr:rowOff>47623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pSpPr/>
      </xdr:nvGrpSpPr>
      <xdr:grpSpPr>
        <a:xfrm>
          <a:off x="336871" y="4565648"/>
          <a:ext cx="5781818" cy="3413125"/>
          <a:chOff x="508066" y="4515178"/>
          <a:chExt cx="3259769" cy="1988577"/>
        </a:xfrm>
      </xdr:grpSpPr>
      <xdr:pic>
        <xdr:nvPicPr>
          <xdr:cNvPr id="86" name="table">
            <a:extLst>
              <a:ext uri="{FF2B5EF4-FFF2-40B4-BE49-F238E27FC236}">
                <a16:creationId xmlns:a16="http://schemas.microsoft.com/office/drawing/2014/main" id="{00000000-0008-0000-0000-00005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52679" y="4808071"/>
            <a:ext cx="2618664" cy="1273854"/>
          </a:xfrm>
          <a:prstGeom prst="rect">
            <a:avLst/>
          </a:prstGeom>
        </xdr:spPr>
      </xdr:pic>
      <xdr:cxnSp macro="">
        <xdr:nvCxnSpPr>
          <xdr:cNvPr id="87" name="Straight Arrow Connector 86">
            <a:extLst>
              <a:ext uri="{FF2B5EF4-FFF2-40B4-BE49-F238E27FC236}">
                <a16:creationId xmlns:a16="http://schemas.microsoft.com/office/drawing/2014/main" id="{00000000-0008-0000-0000-000057000000}"/>
              </a:ext>
            </a:extLst>
          </xdr:cNvPr>
          <xdr:cNvCxnSpPr/>
        </xdr:nvCxnSpPr>
        <xdr:spPr>
          <a:xfrm flipV="1">
            <a:off x="771494" y="4660428"/>
            <a:ext cx="0" cy="1520352"/>
          </a:xfrm>
          <a:prstGeom prst="straightConnector1">
            <a:avLst/>
          </a:prstGeom>
          <a:ln w="38100">
            <a:solidFill>
              <a:schemeClr val="tx1"/>
            </a:solidFill>
            <a:headEnd type="none" w="med" len="med"/>
            <a:tailEnd type="triangl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5" name="Straight Arrow Connector 94">
            <a:extLst>
              <a:ext uri="{FF2B5EF4-FFF2-40B4-BE49-F238E27FC236}">
                <a16:creationId xmlns:a16="http://schemas.microsoft.com/office/drawing/2014/main" id="{00000000-0008-0000-0000-00005F000000}"/>
              </a:ext>
            </a:extLst>
          </xdr:cNvPr>
          <xdr:cNvCxnSpPr/>
        </xdr:nvCxnSpPr>
        <xdr:spPr>
          <a:xfrm>
            <a:off x="771494" y="6188742"/>
            <a:ext cx="2931534" cy="0"/>
          </a:xfrm>
          <a:prstGeom prst="straightConnector1">
            <a:avLst/>
          </a:prstGeom>
          <a:ln w="38100">
            <a:solidFill>
              <a:schemeClr val="tx1"/>
            </a:solidFill>
            <a:headEnd type="none" w="med" len="med"/>
            <a:tailEnd type="triangl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96" name="TextBox 25">
            <a:extLst>
              <a:ext uri="{FF2B5EF4-FFF2-40B4-BE49-F238E27FC236}">
                <a16:creationId xmlns:a16="http://schemas.microsoft.com/office/drawing/2014/main" id="{00000000-0008-0000-0000-000060000000}"/>
              </a:ext>
            </a:extLst>
          </xdr:cNvPr>
          <xdr:cNvSpPr txBox="1"/>
        </xdr:nvSpPr>
        <xdr:spPr>
          <a:xfrm>
            <a:off x="508066" y="4515178"/>
            <a:ext cx="1706019" cy="298543"/>
          </a:xfrm>
          <a:prstGeom prst="rect">
            <a:avLst/>
          </a:prstGeom>
          <a:noFill/>
        </xdr:spPr>
        <xdr:txBody>
          <a:bodyPr wrap="square" lIns="128016" tIns="64008" rIns="128016" bIns="64008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defTabSz="1280160"/>
            <a:r>
              <a:rPr lang="da-DK" sz="1100" i="1">
                <a:solidFill>
                  <a:srgbClr val="000000"/>
                </a:solidFill>
                <a:latin typeface="Georgia" panose="02040502050405020303" pitchFamily="18" charset="0"/>
              </a:rPr>
              <a:t>Probability </a:t>
            </a:r>
          </a:p>
        </xdr:txBody>
      </xdr:sp>
      <xdr:sp macro="" textlink="">
        <xdr:nvSpPr>
          <xdr:cNvPr id="97" name="TextBox 26">
            <a:extLst>
              <a:ext uri="{FF2B5EF4-FFF2-40B4-BE49-F238E27FC236}">
                <a16:creationId xmlns:a16="http://schemas.microsoft.com/office/drawing/2014/main" id="{00000000-0008-0000-0000-000061000000}"/>
              </a:ext>
            </a:extLst>
          </xdr:cNvPr>
          <xdr:cNvSpPr txBox="1"/>
        </xdr:nvSpPr>
        <xdr:spPr>
          <a:xfrm>
            <a:off x="1890061" y="6205212"/>
            <a:ext cx="1812967" cy="298543"/>
          </a:xfrm>
          <a:prstGeom prst="rect">
            <a:avLst/>
          </a:prstGeom>
          <a:noFill/>
        </xdr:spPr>
        <xdr:txBody>
          <a:bodyPr wrap="square" lIns="128016" tIns="64008" rIns="128016" bIns="64008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 defTabSz="1280160"/>
            <a:r>
              <a:rPr lang="da-DK" sz="1100" i="1">
                <a:solidFill>
                  <a:srgbClr val="000000"/>
                </a:solidFill>
                <a:latin typeface="Georgia" panose="02040502050405020303" pitchFamily="18" charset="0"/>
              </a:rPr>
              <a:t>Consequence</a:t>
            </a:r>
          </a:p>
        </xdr:txBody>
      </xdr:sp>
      <xdr:sp macro="" textlink="">
        <xdr:nvSpPr>
          <xdr:cNvPr id="105" name="TextBox 3">
            <a:extLst>
              <a:ext uri="{FF2B5EF4-FFF2-40B4-BE49-F238E27FC236}">
                <a16:creationId xmlns:a16="http://schemas.microsoft.com/office/drawing/2014/main" id="{00000000-0008-0000-0000-000069000000}"/>
              </a:ext>
            </a:extLst>
          </xdr:cNvPr>
          <xdr:cNvSpPr txBox="1"/>
        </xdr:nvSpPr>
        <xdr:spPr>
          <a:xfrm>
            <a:off x="839974" y="4698231"/>
            <a:ext cx="349624" cy="136640"/>
          </a:xfrm>
          <a:prstGeom prst="rect">
            <a:avLst/>
          </a:prstGeom>
          <a:noFill/>
        </xdr:spPr>
        <xdr:txBody>
          <a:bodyPr wrap="square" lIns="0" tIns="0" rIns="0" bIns="0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algn="l" defTabSz="914400" rtl="0" eaLnBrk="1" latinLnBrk="0" hangingPunct="1">
              <a:lnSpc>
                <a:spcPct val="111000"/>
              </a:lnSpc>
            </a:pPr>
            <a:r>
              <a:rPr lang="da-DK" sz="800" kern="1200" spc="5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High</a:t>
            </a:r>
          </a:p>
        </xdr:txBody>
      </xdr:sp>
      <xdr:sp macro="" textlink="">
        <xdr:nvSpPr>
          <xdr:cNvPr id="106" name="TextBox 43">
            <a:extLst>
              <a:ext uri="{FF2B5EF4-FFF2-40B4-BE49-F238E27FC236}">
                <a16:creationId xmlns:a16="http://schemas.microsoft.com/office/drawing/2014/main" id="{00000000-0008-0000-0000-00006A000000}"/>
              </a:ext>
            </a:extLst>
          </xdr:cNvPr>
          <xdr:cNvSpPr txBox="1"/>
        </xdr:nvSpPr>
        <xdr:spPr>
          <a:xfrm>
            <a:off x="3465236" y="6080388"/>
            <a:ext cx="302599" cy="136640"/>
          </a:xfrm>
          <a:prstGeom prst="rect">
            <a:avLst/>
          </a:prstGeom>
          <a:noFill/>
        </xdr:spPr>
        <xdr:txBody>
          <a:bodyPr wrap="square" lIns="0" tIns="0" rIns="0" bIns="0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algn="l" defTabSz="914400" rtl="0" eaLnBrk="1" latinLnBrk="0" hangingPunct="1">
              <a:lnSpc>
                <a:spcPct val="111000"/>
              </a:lnSpc>
            </a:pPr>
            <a:r>
              <a:rPr lang="da-DK" sz="800" spc="50"/>
              <a:t>High</a:t>
            </a:r>
            <a:endParaRPr lang="da-DK" sz="800" kern="1200" spc="50" baseline="0">
              <a:solidFill>
                <a:schemeClr val="tx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7" name="TextBox 47">
            <a:extLst>
              <a:ext uri="{FF2B5EF4-FFF2-40B4-BE49-F238E27FC236}">
                <a16:creationId xmlns:a16="http://schemas.microsoft.com/office/drawing/2014/main" id="{00000000-0008-0000-0000-00006B000000}"/>
              </a:ext>
            </a:extLst>
          </xdr:cNvPr>
          <xdr:cNvSpPr txBox="1"/>
        </xdr:nvSpPr>
        <xdr:spPr>
          <a:xfrm>
            <a:off x="848948" y="6089424"/>
            <a:ext cx="349624" cy="136640"/>
          </a:xfrm>
          <a:prstGeom prst="rect">
            <a:avLst/>
          </a:prstGeom>
          <a:noFill/>
        </xdr:spPr>
        <xdr:txBody>
          <a:bodyPr wrap="square" lIns="0" tIns="0" rIns="0" bIns="0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algn="l" defTabSz="914400" rtl="0" eaLnBrk="1" latinLnBrk="0" hangingPunct="1">
              <a:lnSpc>
                <a:spcPct val="111000"/>
              </a:lnSpc>
            </a:pPr>
            <a:r>
              <a:rPr lang="da-DK" sz="800" spc="50"/>
              <a:t>Low</a:t>
            </a:r>
            <a:endParaRPr lang="da-DK" sz="800" kern="1200" spc="50" baseline="0">
              <a:solidFill>
                <a:schemeClr val="tx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8</xdr:col>
      <xdr:colOff>3586</xdr:colOff>
      <xdr:row>27</xdr:row>
      <xdr:rowOff>178124</xdr:rowOff>
    </xdr:from>
    <xdr:to>
      <xdr:col>8</xdr:col>
      <xdr:colOff>270397</xdr:colOff>
      <xdr:row>29</xdr:row>
      <xdr:rowOff>68666</xdr:rowOff>
    </xdr:to>
    <xdr:sp macro="" textlink="">
      <xdr:nvSpPr>
        <xdr:cNvPr id="108" name="Rectangl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>
        <a:xfrm rot="387760">
          <a:off x="4489861" y="5264474"/>
          <a:ext cx="266811" cy="252492"/>
        </a:xfrm>
        <a:prstGeom prst="rect">
          <a:avLst/>
        </a:prstGeom>
        <a:solidFill>
          <a:srgbClr val="DAB221"/>
        </a:solidFill>
        <a:ln w="10795" cap="flat" cmpd="sng" algn="ctr">
          <a:solidFill>
            <a:srgbClr val="707174">
              <a:shade val="50000"/>
            </a:srgbClr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da-DK"/>
          </a:defPPr>
          <a:lvl1pPr marL="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1pPr>
          <a:lvl2pPr marL="64008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2pPr>
          <a:lvl3pPr marL="128016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3pPr>
          <a:lvl4pPr marL="192024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4pPr>
          <a:lvl5pPr marL="256032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5pPr>
          <a:lvl6pPr marL="320040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6pPr>
          <a:lvl7pPr marL="384048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7pPr>
          <a:lvl8pPr marL="448056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8pPr>
          <a:lvl9pPr marL="512064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9pPr>
        </a:lstStyle>
        <a:p>
          <a:pPr algn="ctr"/>
          <a:r>
            <a:rPr lang="da-DK" sz="600">
              <a:solidFill>
                <a:srgbClr val="000000"/>
              </a:solidFill>
            </a:rPr>
            <a:t>Xxxxxx xxxx</a:t>
          </a:r>
        </a:p>
      </xdr:txBody>
    </xdr:sp>
    <xdr:clientData/>
  </xdr:twoCellAnchor>
  <xdr:twoCellAnchor>
    <xdr:from>
      <xdr:col>7</xdr:col>
      <xdr:colOff>575086</xdr:colOff>
      <xdr:row>31</xdr:row>
      <xdr:rowOff>159074</xdr:rowOff>
    </xdr:from>
    <xdr:to>
      <xdr:col>8</xdr:col>
      <xdr:colOff>232297</xdr:colOff>
      <xdr:row>33</xdr:row>
      <xdr:rowOff>49616</xdr:rowOff>
    </xdr:to>
    <xdr:sp macro="" textlink="">
      <xdr:nvSpPr>
        <xdr:cNvPr id="109" name="Rectangl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 rot="387760">
          <a:off x="4451761" y="5969324"/>
          <a:ext cx="266811" cy="252492"/>
        </a:xfrm>
        <a:prstGeom prst="rect">
          <a:avLst/>
        </a:prstGeom>
        <a:solidFill>
          <a:srgbClr val="DAB221"/>
        </a:solidFill>
        <a:ln w="10795" cap="flat" cmpd="sng" algn="ctr">
          <a:solidFill>
            <a:srgbClr val="707174">
              <a:shade val="50000"/>
            </a:srgbClr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da-DK"/>
          </a:defPPr>
          <a:lvl1pPr marL="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1pPr>
          <a:lvl2pPr marL="64008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2pPr>
          <a:lvl3pPr marL="128016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3pPr>
          <a:lvl4pPr marL="192024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4pPr>
          <a:lvl5pPr marL="256032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5pPr>
          <a:lvl6pPr marL="320040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6pPr>
          <a:lvl7pPr marL="384048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7pPr>
          <a:lvl8pPr marL="448056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8pPr>
          <a:lvl9pPr marL="512064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9pPr>
        </a:lstStyle>
        <a:p>
          <a:pPr algn="ctr"/>
          <a:r>
            <a:rPr lang="da-DK" sz="600">
              <a:solidFill>
                <a:srgbClr val="000000"/>
              </a:solidFill>
            </a:rPr>
            <a:t>Xxxxxx xxxx</a:t>
          </a:r>
        </a:p>
      </xdr:txBody>
    </xdr:sp>
    <xdr:clientData/>
  </xdr:twoCellAnchor>
  <xdr:twoCellAnchor>
    <xdr:from>
      <xdr:col>7</xdr:col>
      <xdr:colOff>575087</xdr:colOff>
      <xdr:row>35</xdr:row>
      <xdr:rowOff>82874</xdr:rowOff>
    </xdr:from>
    <xdr:to>
      <xdr:col>8</xdr:col>
      <xdr:colOff>232298</xdr:colOff>
      <xdr:row>36</xdr:row>
      <xdr:rowOff>154391</xdr:rowOff>
    </xdr:to>
    <xdr:sp macro="" textlink="">
      <xdr:nvSpPr>
        <xdr:cNvPr id="110" name="Rectangl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 rot="387760">
          <a:off x="4451762" y="6617024"/>
          <a:ext cx="266811" cy="252492"/>
        </a:xfrm>
        <a:prstGeom prst="rect">
          <a:avLst/>
        </a:prstGeom>
        <a:solidFill>
          <a:srgbClr val="DAB221"/>
        </a:solidFill>
        <a:ln w="10795" cap="flat" cmpd="sng" algn="ctr">
          <a:solidFill>
            <a:srgbClr val="707174">
              <a:shade val="50000"/>
            </a:srgbClr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da-DK"/>
          </a:defPPr>
          <a:lvl1pPr marL="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1pPr>
          <a:lvl2pPr marL="64008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2pPr>
          <a:lvl3pPr marL="128016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3pPr>
          <a:lvl4pPr marL="192024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4pPr>
          <a:lvl5pPr marL="256032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5pPr>
          <a:lvl6pPr marL="320040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6pPr>
          <a:lvl7pPr marL="384048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7pPr>
          <a:lvl8pPr marL="448056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8pPr>
          <a:lvl9pPr marL="512064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9pPr>
        </a:lstStyle>
        <a:p>
          <a:pPr algn="ctr"/>
          <a:r>
            <a:rPr lang="da-DK" sz="600">
              <a:solidFill>
                <a:srgbClr val="000000"/>
              </a:solidFill>
            </a:rPr>
            <a:t>Xxxxxx xxxx</a:t>
          </a:r>
        </a:p>
      </xdr:txBody>
    </xdr:sp>
    <xdr:clientData/>
  </xdr:twoCellAnchor>
  <xdr:twoCellAnchor>
    <xdr:from>
      <xdr:col>5</xdr:col>
      <xdr:colOff>575087</xdr:colOff>
      <xdr:row>28</xdr:row>
      <xdr:rowOff>25725</xdr:rowOff>
    </xdr:from>
    <xdr:to>
      <xdr:col>6</xdr:col>
      <xdr:colOff>232298</xdr:colOff>
      <xdr:row>29</xdr:row>
      <xdr:rowOff>97242</xdr:rowOff>
    </xdr:to>
    <xdr:sp macro="" textlink="">
      <xdr:nvSpPr>
        <xdr:cNvPr id="111" name="Rectangl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>
        <a:xfrm rot="387760">
          <a:off x="3232562" y="5293050"/>
          <a:ext cx="266811" cy="252492"/>
        </a:xfrm>
        <a:prstGeom prst="rect">
          <a:avLst/>
        </a:prstGeom>
        <a:solidFill>
          <a:srgbClr val="DAB221"/>
        </a:solidFill>
        <a:ln w="10795" cap="flat" cmpd="sng" algn="ctr">
          <a:solidFill>
            <a:srgbClr val="707174">
              <a:shade val="50000"/>
            </a:srgbClr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da-DK"/>
          </a:defPPr>
          <a:lvl1pPr marL="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1pPr>
          <a:lvl2pPr marL="64008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2pPr>
          <a:lvl3pPr marL="128016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3pPr>
          <a:lvl4pPr marL="192024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4pPr>
          <a:lvl5pPr marL="256032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5pPr>
          <a:lvl6pPr marL="320040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6pPr>
          <a:lvl7pPr marL="384048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7pPr>
          <a:lvl8pPr marL="448056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8pPr>
          <a:lvl9pPr marL="512064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9pPr>
        </a:lstStyle>
        <a:p>
          <a:pPr algn="ctr"/>
          <a:r>
            <a:rPr lang="da-DK" sz="600">
              <a:solidFill>
                <a:srgbClr val="000000"/>
              </a:solidFill>
            </a:rPr>
            <a:t>Xxxxxx xxxx</a:t>
          </a:r>
        </a:p>
      </xdr:txBody>
    </xdr:sp>
    <xdr:clientData/>
  </xdr:twoCellAnchor>
  <xdr:twoCellAnchor>
    <xdr:from>
      <xdr:col>3</xdr:col>
      <xdr:colOff>203613</xdr:colOff>
      <xdr:row>31</xdr:row>
      <xdr:rowOff>92400</xdr:rowOff>
    </xdr:from>
    <xdr:to>
      <xdr:col>3</xdr:col>
      <xdr:colOff>470424</xdr:colOff>
      <xdr:row>32</xdr:row>
      <xdr:rowOff>163917</xdr:rowOff>
    </xdr:to>
    <xdr:sp macro="" textlink="">
      <xdr:nvSpPr>
        <xdr:cNvPr id="112" name="Rectangl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 rot="387760">
          <a:off x="1641888" y="5902650"/>
          <a:ext cx="266811" cy="252492"/>
        </a:xfrm>
        <a:prstGeom prst="rect">
          <a:avLst/>
        </a:prstGeom>
        <a:solidFill>
          <a:srgbClr val="DAB221"/>
        </a:solidFill>
        <a:ln w="10795" cap="flat" cmpd="sng" algn="ctr">
          <a:solidFill>
            <a:srgbClr val="707174">
              <a:shade val="50000"/>
            </a:srgbClr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da-DK"/>
          </a:defPPr>
          <a:lvl1pPr marL="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1pPr>
          <a:lvl2pPr marL="64008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2pPr>
          <a:lvl3pPr marL="128016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3pPr>
          <a:lvl4pPr marL="192024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4pPr>
          <a:lvl5pPr marL="256032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5pPr>
          <a:lvl6pPr marL="320040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6pPr>
          <a:lvl7pPr marL="384048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7pPr>
          <a:lvl8pPr marL="448056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8pPr>
          <a:lvl9pPr marL="512064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9pPr>
        </a:lstStyle>
        <a:p>
          <a:pPr algn="ctr"/>
          <a:r>
            <a:rPr lang="da-DK" sz="600">
              <a:solidFill>
                <a:srgbClr val="000000"/>
              </a:solidFill>
            </a:rPr>
            <a:t>Xxxxxx xxxx</a:t>
          </a:r>
        </a:p>
      </xdr:txBody>
    </xdr:sp>
    <xdr:clientData/>
  </xdr:twoCellAnchor>
  <xdr:twoCellAnchor>
    <xdr:from>
      <xdr:col>3</xdr:col>
      <xdr:colOff>155986</xdr:colOff>
      <xdr:row>35</xdr:row>
      <xdr:rowOff>54300</xdr:rowOff>
    </xdr:from>
    <xdr:to>
      <xdr:col>3</xdr:col>
      <xdr:colOff>422797</xdr:colOff>
      <xdr:row>36</xdr:row>
      <xdr:rowOff>125817</xdr:rowOff>
    </xdr:to>
    <xdr:sp macro="" textlink="">
      <xdr:nvSpPr>
        <xdr:cNvPr id="113" name="Rectangl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>
        <a:xfrm rot="387760">
          <a:off x="1594261" y="6588450"/>
          <a:ext cx="266811" cy="252492"/>
        </a:xfrm>
        <a:prstGeom prst="rect">
          <a:avLst/>
        </a:prstGeom>
        <a:solidFill>
          <a:srgbClr val="DAB221"/>
        </a:solidFill>
        <a:ln w="10795" cap="flat" cmpd="sng" algn="ctr">
          <a:solidFill>
            <a:srgbClr val="707174">
              <a:shade val="50000"/>
            </a:srgbClr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da-DK"/>
          </a:defPPr>
          <a:lvl1pPr marL="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1pPr>
          <a:lvl2pPr marL="64008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2pPr>
          <a:lvl3pPr marL="128016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3pPr>
          <a:lvl4pPr marL="192024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4pPr>
          <a:lvl5pPr marL="256032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5pPr>
          <a:lvl6pPr marL="320040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6pPr>
          <a:lvl7pPr marL="384048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7pPr>
          <a:lvl8pPr marL="448056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8pPr>
          <a:lvl9pPr marL="512064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9pPr>
        </a:lstStyle>
        <a:p>
          <a:pPr algn="ctr"/>
          <a:r>
            <a:rPr lang="da-DK" sz="600">
              <a:solidFill>
                <a:srgbClr val="000000"/>
              </a:solidFill>
            </a:rPr>
            <a:t>Xxxxxx xxxx</a:t>
          </a:r>
        </a:p>
      </xdr:txBody>
    </xdr:sp>
    <xdr:clientData/>
  </xdr:twoCellAnchor>
  <xdr:twoCellAnchor>
    <xdr:from>
      <xdr:col>5</xdr:col>
      <xdr:colOff>108361</xdr:colOff>
      <xdr:row>28</xdr:row>
      <xdr:rowOff>16200</xdr:rowOff>
    </xdr:from>
    <xdr:to>
      <xdr:col>5</xdr:col>
      <xdr:colOff>375172</xdr:colOff>
      <xdr:row>29</xdr:row>
      <xdr:rowOff>87717</xdr:rowOff>
    </xdr:to>
    <xdr:sp macro="" textlink="">
      <xdr:nvSpPr>
        <xdr:cNvPr id="114" name="Rectangl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>
        <a:xfrm rot="387760">
          <a:off x="2765836" y="5283525"/>
          <a:ext cx="266811" cy="252492"/>
        </a:xfrm>
        <a:prstGeom prst="rect">
          <a:avLst/>
        </a:prstGeom>
        <a:solidFill>
          <a:srgbClr val="DAB221"/>
        </a:solidFill>
        <a:ln w="10795" cap="flat" cmpd="sng" algn="ctr">
          <a:solidFill>
            <a:srgbClr val="707174">
              <a:shade val="50000"/>
            </a:srgbClr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da-DK"/>
          </a:defPPr>
          <a:lvl1pPr marL="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1pPr>
          <a:lvl2pPr marL="64008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2pPr>
          <a:lvl3pPr marL="128016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3pPr>
          <a:lvl4pPr marL="192024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4pPr>
          <a:lvl5pPr marL="256032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5pPr>
          <a:lvl6pPr marL="320040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6pPr>
          <a:lvl7pPr marL="384048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7pPr>
          <a:lvl8pPr marL="448056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8pPr>
          <a:lvl9pPr marL="5120640" algn="l" defTabSz="1280160" rtl="0" eaLnBrk="1" latinLnBrk="0" hangingPunct="1">
            <a:defRPr sz="2500" kern="1200">
              <a:solidFill>
                <a:srgbClr val="FFFFFF"/>
              </a:solidFill>
              <a:latin typeface="Arial"/>
            </a:defRPr>
          </a:lvl9pPr>
        </a:lstStyle>
        <a:p>
          <a:pPr algn="ctr"/>
          <a:r>
            <a:rPr lang="da-DK" sz="600">
              <a:solidFill>
                <a:srgbClr val="000000"/>
              </a:solidFill>
            </a:rPr>
            <a:t>Xxxxxx xxxx</a:t>
          </a:r>
        </a:p>
      </xdr:txBody>
    </xdr:sp>
    <xdr:clientData/>
  </xdr:twoCellAnchor>
  <xdr:twoCellAnchor>
    <xdr:from>
      <xdr:col>3</xdr:col>
      <xdr:colOff>495298</xdr:colOff>
      <xdr:row>14</xdr:row>
      <xdr:rowOff>38100</xdr:rowOff>
    </xdr:from>
    <xdr:to>
      <xdr:col>6</xdr:col>
      <xdr:colOff>568122</xdr:colOff>
      <xdr:row>34</xdr:row>
      <xdr:rowOff>79694</xdr:rowOff>
    </xdr:to>
    <xdr:sp macro="" textlink="">
      <xdr:nvSpPr>
        <xdr:cNvPr id="78" name="Arc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 rot="537136">
          <a:off x="1933573" y="2771775"/>
          <a:ext cx="1901624" cy="3661094"/>
        </a:xfrm>
        <a:prstGeom prst="arc">
          <a:avLst>
            <a:gd name="adj1" fmla="val 17273841"/>
            <a:gd name="adj2" fmla="val 2698452"/>
          </a:avLst>
        </a:prstGeom>
        <a:ln w="38100">
          <a:solidFill>
            <a:schemeClr val="bg1"/>
          </a:solidFill>
          <a:headEnd type="none" w="med" len="med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da-DK"/>
          </a:defPPr>
          <a:lvl1pPr marL="0" algn="l" defTabSz="1280160" rtl="0" eaLnBrk="1" latinLnBrk="0" hangingPunct="1">
            <a:defRPr sz="2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640080" algn="l" defTabSz="1280160" rtl="0" eaLnBrk="1" latinLnBrk="0" hangingPunct="1">
            <a:defRPr sz="2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280160" algn="l" defTabSz="1280160" rtl="0" eaLnBrk="1" latinLnBrk="0" hangingPunct="1">
            <a:defRPr sz="2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920240" algn="l" defTabSz="1280160" rtl="0" eaLnBrk="1" latinLnBrk="0" hangingPunct="1">
            <a:defRPr sz="2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560320" algn="l" defTabSz="1280160" rtl="0" eaLnBrk="1" latinLnBrk="0" hangingPunct="1">
            <a:defRPr sz="2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3200400" algn="l" defTabSz="1280160" rtl="0" eaLnBrk="1" latinLnBrk="0" hangingPunct="1">
            <a:defRPr sz="2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840480" algn="l" defTabSz="1280160" rtl="0" eaLnBrk="1" latinLnBrk="0" hangingPunct="1">
            <a:defRPr sz="2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480560" algn="l" defTabSz="1280160" rtl="0" eaLnBrk="1" latinLnBrk="0" hangingPunct="1">
            <a:defRPr sz="2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5120640" algn="l" defTabSz="1280160" rtl="0" eaLnBrk="1" latinLnBrk="0" hangingPunct="1">
            <a:defRPr sz="2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da-DK"/>
        </a:p>
      </xdr:txBody>
    </xdr:sp>
    <xdr:clientData/>
  </xdr:twoCellAnchor>
  <xdr:twoCellAnchor editAs="oneCell">
    <xdr:from>
      <xdr:col>2</xdr:col>
      <xdr:colOff>0</xdr:colOff>
      <xdr:row>49</xdr:row>
      <xdr:rowOff>1</xdr:rowOff>
    </xdr:from>
    <xdr:to>
      <xdr:col>29</xdr:col>
      <xdr:colOff>47625</xdr:colOff>
      <xdr:row>56</xdr:row>
      <xdr:rowOff>14662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8675" y="9067801"/>
          <a:ext cx="16506825" cy="1281486"/>
        </a:xfrm>
        <a:prstGeom prst="rect">
          <a:avLst/>
        </a:prstGeom>
        <a:ln w="2286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</xdr:spPr>
    </xdr:pic>
    <xdr:clientData/>
  </xdr:twoCellAnchor>
  <xdr:twoCellAnchor>
    <xdr:from>
      <xdr:col>6</xdr:col>
      <xdr:colOff>361949</xdr:colOff>
      <xdr:row>45</xdr:row>
      <xdr:rowOff>161925</xdr:rowOff>
    </xdr:from>
    <xdr:to>
      <xdr:col>11</xdr:col>
      <xdr:colOff>123824</xdr:colOff>
      <xdr:row>48</xdr:row>
      <xdr:rowOff>114300</xdr:rowOff>
    </xdr:to>
    <xdr:sp macro="" textlink="">
      <xdr:nvSpPr>
        <xdr:cNvPr id="3" name="Rectangular Callou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629024" y="8867775"/>
          <a:ext cx="2809875" cy="495300"/>
        </a:xfrm>
        <a:prstGeom prst="wedgeRectCallout">
          <a:avLst>
            <a:gd name="adj1" fmla="val -17099"/>
            <a:gd name="adj2" fmla="val 101845"/>
          </a:avLst>
        </a:prstGeom>
        <a:solidFill>
          <a:schemeClr val="bg1">
            <a:lumMod val="50000"/>
          </a:schemeClr>
        </a:solidFill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>
              <a:latin typeface="Georgia" panose="02040502050405020303" pitchFamily="18" charset="0"/>
            </a:rPr>
            <a:t>Change the subject to something meaningful</a:t>
          </a:r>
          <a:r>
            <a:rPr lang="en-US" sz="1000" baseline="0">
              <a:latin typeface="Georgia" panose="02040502050405020303" pitchFamily="18" charset="0"/>
            </a:rPr>
            <a:t> (i.e. for Project X)</a:t>
          </a:r>
          <a:endParaRPr lang="en-US" sz="1000">
            <a:latin typeface="Georgia" panose="02040502050405020303" pitchFamily="18" charset="0"/>
          </a:endParaRPr>
        </a:p>
      </xdr:txBody>
    </xdr:sp>
    <xdr:clientData/>
  </xdr:twoCellAnchor>
  <xdr:twoCellAnchor>
    <xdr:from>
      <xdr:col>2</xdr:col>
      <xdr:colOff>590549</xdr:colOff>
      <xdr:row>59</xdr:row>
      <xdr:rowOff>38100</xdr:rowOff>
    </xdr:from>
    <xdr:to>
      <xdr:col>5</xdr:col>
      <xdr:colOff>400050</xdr:colOff>
      <xdr:row>61</xdr:row>
      <xdr:rowOff>9525</xdr:rowOff>
    </xdr:to>
    <xdr:sp macro="" textlink="">
      <xdr:nvSpPr>
        <xdr:cNvPr id="4" name="Rectangular Callou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419224" y="10915650"/>
          <a:ext cx="1638301" cy="333375"/>
        </a:xfrm>
        <a:prstGeom prst="wedgeRectCallout">
          <a:avLst>
            <a:gd name="adj1" fmla="val 19172"/>
            <a:gd name="adj2" fmla="val -171232"/>
          </a:avLst>
        </a:prstGeom>
        <a:solidFill>
          <a:schemeClr val="bg1">
            <a:lumMod val="50000"/>
          </a:schemeClr>
        </a:solidFill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>
              <a:latin typeface="Georgia" panose="02040502050405020303" pitchFamily="18" charset="0"/>
            </a:rPr>
            <a:t>State the name of the risk</a:t>
          </a:r>
        </a:p>
      </xdr:txBody>
    </xdr:sp>
    <xdr:clientData/>
  </xdr:twoCellAnchor>
  <xdr:twoCellAnchor>
    <xdr:from>
      <xdr:col>5</xdr:col>
      <xdr:colOff>514350</xdr:colOff>
      <xdr:row>59</xdr:row>
      <xdr:rowOff>28574</xdr:rowOff>
    </xdr:from>
    <xdr:to>
      <xdr:col>8</xdr:col>
      <xdr:colOff>371475</xdr:colOff>
      <xdr:row>63</xdr:row>
      <xdr:rowOff>57149</xdr:rowOff>
    </xdr:to>
    <xdr:sp macro="" textlink="">
      <xdr:nvSpPr>
        <xdr:cNvPr id="5" name="Rectangular Callou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171825" y="10906124"/>
          <a:ext cx="1685925" cy="752475"/>
        </a:xfrm>
        <a:prstGeom prst="wedgeRectCallout">
          <a:avLst>
            <a:gd name="adj1" fmla="val -16986"/>
            <a:gd name="adj2" fmla="val -142458"/>
          </a:avLst>
        </a:prstGeom>
        <a:solidFill>
          <a:schemeClr val="bg1">
            <a:lumMod val="50000"/>
          </a:schemeClr>
        </a:solidFill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>
              <a:latin typeface="Georgia" panose="02040502050405020303" pitchFamily="18" charset="0"/>
            </a:rPr>
            <a:t>Score probability of the materialization of the risk on a High/Medium/Low</a:t>
          </a:r>
          <a:r>
            <a:rPr lang="en-US" sz="1000" baseline="0">
              <a:latin typeface="Georgia" panose="02040502050405020303" pitchFamily="18" charset="0"/>
            </a:rPr>
            <a:t> scale</a:t>
          </a:r>
          <a:endParaRPr lang="en-US" sz="1000">
            <a:latin typeface="Georgia" panose="02040502050405020303" pitchFamily="18" charset="0"/>
          </a:endParaRPr>
        </a:p>
      </xdr:txBody>
    </xdr:sp>
    <xdr:clientData/>
  </xdr:twoCellAnchor>
  <xdr:twoCellAnchor>
    <xdr:from>
      <xdr:col>8</xdr:col>
      <xdr:colOff>466725</xdr:colOff>
      <xdr:row>58</xdr:row>
      <xdr:rowOff>180974</xdr:rowOff>
    </xdr:from>
    <xdr:to>
      <xdr:col>11</xdr:col>
      <xdr:colOff>323850</xdr:colOff>
      <xdr:row>63</xdr:row>
      <xdr:rowOff>28574</xdr:rowOff>
    </xdr:to>
    <xdr:sp macro="" textlink="">
      <xdr:nvSpPr>
        <xdr:cNvPr id="42" name="Rectangular Callout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4953000" y="10877549"/>
          <a:ext cx="1685925" cy="752475"/>
        </a:xfrm>
        <a:prstGeom prst="wedgeRectCallout">
          <a:avLst>
            <a:gd name="adj1" fmla="val -16986"/>
            <a:gd name="adj2" fmla="val -142458"/>
          </a:avLst>
        </a:prstGeom>
        <a:solidFill>
          <a:schemeClr val="bg1">
            <a:lumMod val="50000"/>
          </a:schemeClr>
        </a:solidFill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>
              <a:latin typeface="Georgia" panose="02040502050405020303" pitchFamily="18" charset="0"/>
            </a:rPr>
            <a:t>Score consequence of the risk it</a:t>
          </a:r>
          <a:r>
            <a:rPr lang="en-US" sz="1000" baseline="0">
              <a:latin typeface="Georgia" panose="02040502050405020303" pitchFamily="18" charset="0"/>
            </a:rPr>
            <a:t>   happens </a:t>
          </a:r>
          <a:r>
            <a:rPr lang="en-US" sz="1000">
              <a:latin typeface="Georgia" panose="02040502050405020303" pitchFamily="18" charset="0"/>
            </a:rPr>
            <a:t>on a High/Medium/Low</a:t>
          </a:r>
          <a:r>
            <a:rPr lang="en-US" sz="1000" baseline="0">
              <a:latin typeface="Georgia" panose="02040502050405020303" pitchFamily="18" charset="0"/>
            </a:rPr>
            <a:t> scale</a:t>
          </a:r>
          <a:endParaRPr lang="en-US" sz="1000">
            <a:latin typeface="Georgia" panose="02040502050405020303" pitchFamily="18" charset="0"/>
          </a:endParaRPr>
        </a:p>
      </xdr:txBody>
    </xdr:sp>
    <xdr:clientData/>
  </xdr:twoCellAnchor>
  <xdr:twoCellAnchor>
    <xdr:from>
      <xdr:col>11</xdr:col>
      <xdr:colOff>428625</xdr:colOff>
      <xdr:row>59</xdr:row>
      <xdr:rowOff>28574</xdr:rowOff>
    </xdr:from>
    <xdr:to>
      <xdr:col>14</xdr:col>
      <xdr:colOff>285750</xdr:colOff>
      <xdr:row>63</xdr:row>
      <xdr:rowOff>57149</xdr:rowOff>
    </xdr:to>
    <xdr:sp macro="" textlink="">
      <xdr:nvSpPr>
        <xdr:cNvPr id="43" name="Rectangular Callout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6743700" y="10906124"/>
          <a:ext cx="1685925" cy="752475"/>
        </a:xfrm>
        <a:prstGeom prst="wedgeRectCallout">
          <a:avLst>
            <a:gd name="adj1" fmla="val -16986"/>
            <a:gd name="adj2" fmla="val -142458"/>
          </a:avLst>
        </a:prstGeom>
        <a:solidFill>
          <a:schemeClr val="bg1">
            <a:lumMod val="50000"/>
          </a:schemeClr>
        </a:solidFill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>
              <a:latin typeface="Georgia" panose="02040502050405020303" pitchFamily="18" charset="0"/>
            </a:rPr>
            <a:t>Describe what can</a:t>
          </a:r>
          <a:r>
            <a:rPr lang="en-US" sz="1000" baseline="0">
              <a:latin typeface="Georgia" panose="02040502050405020303" pitchFamily="18" charset="0"/>
            </a:rPr>
            <a:t> cause the materialization of the risk</a:t>
          </a:r>
          <a:endParaRPr lang="en-US" sz="1000">
            <a:latin typeface="Georgia" panose="02040502050405020303" pitchFamily="18" charset="0"/>
          </a:endParaRPr>
        </a:p>
      </xdr:txBody>
    </xdr:sp>
    <xdr:clientData/>
  </xdr:twoCellAnchor>
  <xdr:twoCellAnchor>
    <xdr:from>
      <xdr:col>15</xdr:col>
      <xdr:colOff>276225</xdr:colOff>
      <xdr:row>59</xdr:row>
      <xdr:rowOff>47624</xdr:rowOff>
    </xdr:from>
    <xdr:to>
      <xdr:col>18</xdr:col>
      <xdr:colOff>133350</xdr:colOff>
      <xdr:row>63</xdr:row>
      <xdr:rowOff>76199</xdr:rowOff>
    </xdr:to>
    <xdr:sp macro="" textlink="">
      <xdr:nvSpPr>
        <xdr:cNvPr id="44" name="Rectangular Callout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9029700" y="10925174"/>
          <a:ext cx="1685925" cy="752475"/>
        </a:xfrm>
        <a:prstGeom prst="wedgeRectCallout">
          <a:avLst>
            <a:gd name="adj1" fmla="val -16986"/>
            <a:gd name="adj2" fmla="val -142458"/>
          </a:avLst>
        </a:prstGeom>
        <a:solidFill>
          <a:schemeClr val="bg1">
            <a:lumMod val="50000"/>
          </a:schemeClr>
        </a:solidFill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>
              <a:latin typeface="Georgia" panose="02040502050405020303" pitchFamily="18" charset="0"/>
            </a:rPr>
            <a:t>Describe the effect the risk will have on the project</a:t>
          </a:r>
        </a:p>
      </xdr:txBody>
    </xdr:sp>
    <xdr:clientData/>
  </xdr:twoCellAnchor>
  <xdr:twoCellAnchor>
    <xdr:from>
      <xdr:col>20</xdr:col>
      <xdr:colOff>123825</xdr:colOff>
      <xdr:row>60</xdr:row>
      <xdr:rowOff>9524</xdr:rowOff>
    </xdr:from>
    <xdr:to>
      <xdr:col>22</xdr:col>
      <xdr:colOff>590550</xdr:colOff>
      <xdr:row>64</xdr:row>
      <xdr:rowOff>38099</xdr:rowOff>
    </xdr:to>
    <xdr:sp macro="" textlink="">
      <xdr:nvSpPr>
        <xdr:cNvPr id="45" name="Rectangular Callout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11925300" y="11068049"/>
          <a:ext cx="1685925" cy="752475"/>
        </a:xfrm>
        <a:prstGeom prst="wedgeRectCallout">
          <a:avLst>
            <a:gd name="adj1" fmla="val -16986"/>
            <a:gd name="adj2" fmla="val -142458"/>
          </a:avLst>
        </a:prstGeom>
        <a:solidFill>
          <a:schemeClr val="bg1">
            <a:lumMod val="50000"/>
          </a:schemeClr>
        </a:solidFill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>
              <a:latin typeface="Georgia" panose="02040502050405020303" pitchFamily="18" charset="0"/>
            </a:rPr>
            <a:t>Describe what actions</a:t>
          </a:r>
          <a:r>
            <a:rPr lang="en-US" sz="1000" baseline="0">
              <a:latin typeface="Georgia" panose="02040502050405020303" pitchFamily="18" charset="0"/>
            </a:rPr>
            <a:t> can be taken as preventive  actions</a:t>
          </a:r>
          <a:endParaRPr lang="en-US" sz="1000">
            <a:latin typeface="Georgia" panose="02040502050405020303" pitchFamily="18" charset="0"/>
          </a:endParaRPr>
        </a:p>
      </xdr:txBody>
    </xdr:sp>
    <xdr:clientData/>
  </xdr:twoCellAnchor>
  <xdr:twoCellAnchor>
    <xdr:from>
      <xdr:col>25</xdr:col>
      <xdr:colOff>200025</xdr:colOff>
      <xdr:row>60</xdr:row>
      <xdr:rowOff>9524</xdr:rowOff>
    </xdr:from>
    <xdr:to>
      <xdr:col>28</xdr:col>
      <xdr:colOff>57150</xdr:colOff>
      <xdr:row>64</xdr:row>
      <xdr:rowOff>38099</xdr:rowOff>
    </xdr:to>
    <xdr:sp macro="" textlink="">
      <xdr:nvSpPr>
        <xdr:cNvPr id="46" name="Rectangular Callout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15049500" y="11068049"/>
          <a:ext cx="1685925" cy="752475"/>
        </a:xfrm>
        <a:prstGeom prst="wedgeRectCallout">
          <a:avLst>
            <a:gd name="adj1" fmla="val -16986"/>
            <a:gd name="adj2" fmla="val -142458"/>
          </a:avLst>
        </a:prstGeom>
        <a:solidFill>
          <a:schemeClr val="bg1">
            <a:lumMod val="50000"/>
          </a:schemeClr>
        </a:solidFill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>
              <a:latin typeface="Georgia" panose="02040502050405020303" pitchFamily="18" charset="0"/>
            </a:rPr>
            <a:t>Describe the</a:t>
          </a:r>
          <a:r>
            <a:rPr lang="en-US" sz="1000" baseline="0">
              <a:latin typeface="Georgia" panose="02040502050405020303" pitchFamily="18" charset="0"/>
            </a:rPr>
            <a:t> Plan B if the risk materializes</a:t>
          </a:r>
          <a:endParaRPr lang="en-US" sz="1000">
            <a:latin typeface="Georgia" panose="02040502050405020303" pitchFamily="18" charset="0"/>
          </a:endParaRPr>
        </a:p>
      </xdr:txBody>
    </xdr:sp>
    <xdr:clientData/>
  </xdr:twoCellAnchor>
  <xdr:twoCellAnchor editAs="oneCell">
    <xdr:from>
      <xdr:col>2</xdr:col>
      <xdr:colOff>342901</xdr:colOff>
      <xdr:row>76</xdr:row>
      <xdr:rowOff>14371</xdr:rowOff>
    </xdr:from>
    <xdr:to>
      <xdr:col>8</xdr:col>
      <xdr:colOff>232879</xdr:colOff>
      <xdr:row>90</xdr:row>
      <xdr:rowOff>32966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1576" y="13968496"/>
          <a:ext cx="3547578" cy="2552245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  <xdr:twoCellAnchor editAs="oneCell">
    <xdr:from>
      <xdr:col>9</xdr:col>
      <xdr:colOff>38101</xdr:colOff>
      <xdr:row>76</xdr:row>
      <xdr:rowOff>14371</xdr:rowOff>
    </xdr:from>
    <xdr:to>
      <xdr:col>16</xdr:col>
      <xdr:colOff>500093</xdr:colOff>
      <xdr:row>90</xdr:row>
      <xdr:rowOff>33121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33976" y="13968496"/>
          <a:ext cx="4729192" cy="2552400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  <xdr:twoCellAnchor>
    <xdr:from>
      <xdr:col>1</xdr:col>
      <xdr:colOff>495299</xdr:colOff>
      <xdr:row>36</xdr:row>
      <xdr:rowOff>0</xdr:rowOff>
    </xdr:from>
    <xdr:to>
      <xdr:col>4</xdr:col>
      <xdr:colOff>568123</xdr:colOff>
      <xdr:row>56</xdr:row>
      <xdr:rowOff>41594</xdr:rowOff>
    </xdr:to>
    <xdr:sp macro="" textlink="">
      <xdr:nvSpPr>
        <xdr:cNvPr id="79" name="Arc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 rot="537136">
          <a:off x="714374" y="6715125"/>
          <a:ext cx="1901624" cy="3661094"/>
        </a:xfrm>
        <a:prstGeom prst="arc">
          <a:avLst>
            <a:gd name="adj1" fmla="val 16162813"/>
            <a:gd name="adj2" fmla="val 4518514"/>
          </a:avLst>
        </a:prstGeom>
        <a:ln w="38100">
          <a:solidFill>
            <a:srgbClr val="FF0000"/>
          </a:solidFill>
          <a:headEnd type="none" w="med" len="med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da-DK"/>
          </a:defPPr>
          <a:lvl1pPr marL="0" algn="l" defTabSz="1280160" rtl="0" eaLnBrk="1" latinLnBrk="0" hangingPunct="1">
            <a:defRPr sz="2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640080" algn="l" defTabSz="1280160" rtl="0" eaLnBrk="1" latinLnBrk="0" hangingPunct="1">
            <a:defRPr sz="2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280160" algn="l" defTabSz="1280160" rtl="0" eaLnBrk="1" latinLnBrk="0" hangingPunct="1">
            <a:defRPr sz="2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920240" algn="l" defTabSz="1280160" rtl="0" eaLnBrk="1" latinLnBrk="0" hangingPunct="1">
            <a:defRPr sz="2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560320" algn="l" defTabSz="1280160" rtl="0" eaLnBrk="1" latinLnBrk="0" hangingPunct="1">
            <a:defRPr sz="2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3200400" algn="l" defTabSz="1280160" rtl="0" eaLnBrk="1" latinLnBrk="0" hangingPunct="1">
            <a:defRPr sz="2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840480" algn="l" defTabSz="1280160" rtl="0" eaLnBrk="1" latinLnBrk="0" hangingPunct="1">
            <a:defRPr sz="2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480560" algn="l" defTabSz="1280160" rtl="0" eaLnBrk="1" latinLnBrk="0" hangingPunct="1">
            <a:defRPr sz="2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5120640" algn="l" defTabSz="1280160" rtl="0" eaLnBrk="1" latinLnBrk="0" hangingPunct="1">
            <a:defRPr sz="2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da-DK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3462</xdr:colOff>
      <xdr:row>4</xdr:row>
      <xdr:rowOff>7793</xdr:rowOff>
    </xdr:from>
    <xdr:to>
      <xdr:col>10</xdr:col>
      <xdr:colOff>47625</xdr:colOff>
      <xdr:row>31</xdr:row>
      <xdr:rowOff>58603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203200</xdr:colOff>
      <xdr:row>6</xdr:row>
      <xdr:rowOff>139700</xdr:rowOff>
    </xdr:from>
    <xdr:to>
      <xdr:col>15</xdr:col>
      <xdr:colOff>69850</xdr:colOff>
      <xdr:row>24</xdr:row>
      <xdr:rowOff>92075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8674100" y="1409700"/>
          <a:ext cx="2305050" cy="3152775"/>
        </a:xfrm>
        <a:prstGeom prst="rect">
          <a:avLst/>
        </a:prstGeom>
        <a:solidFill>
          <a:schemeClr val="bg1">
            <a:lumMod val="5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This is a short summary of your risks </a:t>
          </a:r>
          <a:r>
            <a:rPr lang="en-US" sz="1100" baseline="0"/>
            <a:t>shown in a chart.</a:t>
          </a:r>
        </a:p>
        <a:p>
          <a:pPr algn="l"/>
          <a:endParaRPr lang="en-US" sz="1100" baseline="0"/>
        </a:p>
        <a:p>
          <a:pPr algn="l"/>
          <a:r>
            <a:rPr lang="en-US" sz="1100" baseline="0"/>
            <a:t>The chart updates automaticaily based on your  List of Risks</a:t>
          </a:r>
        </a:p>
        <a:p>
          <a:pPr algn="l"/>
          <a:endParaRPr lang="en-US" sz="1100" baseline="0"/>
        </a:p>
        <a:p>
          <a:pPr algn="l"/>
          <a:r>
            <a:rPr lang="en-US" sz="1100" baseline="0"/>
            <a:t>You are free to edit the chart as you see fit.</a:t>
          </a:r>
          <a:endParaRPr lang="en-US" sz="1100"/>
        </a:p>
      </xdr:txBody>
    </xdr:sp>
    <xdr:clientData/>
  </xdr:twoCellAnchor>
  <xdr:twoCellAnchor>
    <xdr:from>
      <xdr:col>1</xdr:col>
      <xdr:colOff>444026</xdr:colOff>
      <xdr:row>11</xdr:row>
      <xdr:rowOff>44127</xdr:rowOff>
    </xdr:from>
    <xdr:to>
      <xdr:col>2</xdr:col>
      <xdr:colOff>134464</xdr:colOff>
      <xdr:row>27</xdr:row>
      <xdr:rowOff>63026</xdr:rowOff>
    </xdr:to>
    <xdr:sp macro="" textlink="">
      <xdr:nvSpPr>
        <xdr:cNvPr id="11" name="TextBox 25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 rot="16200000">
          <a:off x="-631033" y="3500437"/>
          <a:ext cx="2876399" cy="297656"/>
        </a:xfrm>
        <a:prstGeom prst="rect">
          <a:avLst/>
        </a:prstGeom>
        <a:noFill/>
      </xdr:spPr>
      <xdr:txBody>
        <a:bodyPr wrap="square" lIns="128016" tIns="64008" rIns="128016" bIns="64008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1280160"/>
          <a:r>
            <a:rPr lang="da-DK" sz="1100" i="1">
              <a:solidFill>
                <a:srgbClr val="000000"/>
              </a:solidFill>
              <a:latin typeface="Georgia" panose="02040502050405020303" pitchFamily="18" charset="0"/>
            </a:rPr>
            <a:t>Probability </a:t>
          </a:r>
        </a:p>
      </xdr:txBody>
    </xdr:sp>
    <xdr:clientData/>
  </xdr:twoCellAnchor>
  <xdr:twoCellAnchor>
    <xdr:from>
      <xdr:col>3</xdr:col>
      <xdr:colOff>595313</xdr:colOff>
      <xdr:row>30</xdr:row>
      <xdr:rowOff>142875</xdr:rowOff>
    </xdr:from>
    <xdr:to>
      <xdr:col>6</xdr:col>
      <xdr:colOff>316555</xdr:colOff>
      <xdr:row>32</xdr:row>
      <xdr:rowOff>83344</xdr:rowOff>
    </xdr:to>
    <xdr:sp macro="" textlink="">
      <xdr:nvSpPr>
        <xdr:cNvPr id="12" name="TextBox 25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2845594" y="5703094"/>
          <a:ext cx="2876399" cy="297656"/>
        </a:xfrm>
        <a:prstGeom prst="rect">
          <a:avLst/>
        </a:prstGeom>
        <a:noFill/>
      </xdr:spPr>
      <xdr:txBody>
        <a:bodyPr wrap="square" lIns="128016" tIns="64008" rIns="128016" bIns="64008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1280160"/>
          <a:r>
            <a:rPr lang="da-DK" sz="1100" i="1">
              <a:solidFill>
                <a:srgbClr val="000000"/>
              </a:solidFill>
              <a:latin typeface="Georgia" panose="02040502050405020303" pitchFamily="18" charset="0"/>
            </a:rPr>
            <a:t>Consequence</a:t>
          </a:r>
        </a:p>
      </xdr:txBody>
    </xdr:sp>
    <xdr:clientData/>
  </xdr:twoCellAnchor>
  <xdr:twoCellAnchor>
    <xdr:from>
      <xdr:col>9</xdr:col>
      <xdr:colOff>220129</xdr:colOff>
      <xdr:row>30</xdr:row>
      <xdr:rowOff>154781</xdr:rowOff>
    </xdr:from>
    <xdr:to>
      <xdr:col>10</xdr:col>
      <xdr:colOff>123101</xdr:colOff>
      <xdr:row>32</xdr:row>
      <xdr:rowOff>27973</xdr:rowOff>
    </xdr:to>
    <xdr:sp macro="" textlink="">
      <xdr:nvSpPr>
        <xdr:cNvPr id="13" name="TextBox 43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7447223" y="5715000"/>
          <a:ext cx="510191" cy="230379"/>
        </a:xfrm>
        <a:prstGeom prst="rect">
          <a:avLst/>
        </a:prstGeom>
        <a:noFill/>
      </xdr:spPr>
      <xdr:txBody>
        <a:bodyPr wrap="square" lIns="0" tIns="0" rIns="0" bIns="0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algn="l" defTabSz="914400" rtl="0" eaLnBrk="1" latinLnBrk="0" hangingPunct="1">
            <a:lnSpc>
              <a:spcPct val="111000"/>
            </a:lnSpc>
          </a:pPr>
          <a:r>
            <a:rPr lang="da-DK" sz="800" spc="50"/>
            <a:t>High</a:t>
          </a:r>
          <a:endParaRPr lang="da-DK" sz="800" kern="1200" spc="50" baseline="0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238125</xdr:colOff>
      <xdr:row>30</xdr:row>
      <xdr:rowOff>170016</xdr:rowOff>
    </xdr:from>
    <xdr:to>
      <xdr:col>2</xdr:col>
      <xdr:colOff>827602</xdr:colOff>
      <xdr:row>32</xdr:row>
      <xdr:rowOff>43208</xdr:rowOff>
    </xdr:to>
    <xdr:sp macro="" textlink="">
      <xdr:nvSpPr>
        <xdr:cNvPr id="14" name="TextBox 47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059656" y="5730235"/>
          <a:ext cx="589477" cy="230379"/>
        </a:xfrm>
        <a:prstGeom prst="rect">
          <a:avLst/>
        </a:prstGeom>
        <a:noFill/>
      </xdr:spPr>
      <xdr:txBody>
        <a:bodyPr wrap="square" lIns="0" tIns="0" rIns="0" bIns="0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algn="l" defTabSz="914400" rtl="0" eaLnBrk="1" latinLnBrk="0" hangingPunct="1">
            <a:lnSpc>
              <a:spcPct val="111000"/>
            </a:lnSpc>
          </a:pPr>
          <a:r>
            <a:rPr lang="da-DK" sz="800" spc="50"/>
            <a:t>Low</a:t>
          </a:r>
          <a:endParaRPr lang="da-DK" sz="800" kern="1200" spc="50" baseline="0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537627</xdr:colOff>
      <xdr:row>5</xdr:row>
      <xdr:rowOff>88641</xdr:rowOff>
    </xdr:from>
    <xdr:to>
      <xdr:col>2</xdr:col>
      <xdr:colOff>160788</xdr:colOff>
      <xdr:row>8</xdr:row>
      <xdr:rowOff>63051</xdr:rowOff>
    </xdr:to>
    <xdr:sp macro="" textlink="">
      <xdr:nvSpPr>
        <xdr:cNvPr id="15" name="TextBox 43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 rot="16200000">
          <a:off x="612034" y="1323922"/>
          <a:ext cx="510191" cy="230379"/>
        </a:xfrm>
        <a:prstGeom prst="rect">
          <a:avLst/>
        </a:prstGeom>
        <a:noFill/>
      </xdr:spPr>
      <xdr:txBody>
        <a:bodyPr wrap="square" lIns="0" tIns="0" rIns="0" bIns="0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algn="l" defTabSz="914400" rtl="0" eaLnBrk="1" latinLnBrk="0" hangingPunct="1">
            <a:lnSpc>
              <a:spcPct val="111000"/>
            </a:lnSpc>
          </a:pPr>
          <a:r>
            <a:rPr lang="da-DK" sz="800" spc="50"/>
            <a:t>High</a:t>
          </a:r>
          <a:endParaRPr lang="da-DK" sz="800" kern="1200" spc="50" baseline="0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552862</xdr:colOff>
      <xdr:row>27</xdr:row>
      <xdr:rowOff>15179</xdr:rowOff>
    </xdr:from>
    <xdr:to>
      <xdr:col>2</xdr:col>
      <xdr:colOff>176023</xdr:colOff>
      <xdr:row>30</xdr:row>
      <xdr:rowOff>68875</xdr:rowOff>
    </xdr:to>
    <xdr:sp macro="" textlink="">
      <xdr:nvSpPr>
        <xdr:cNvPr id="16" name="TextBox 47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 rot="16200000">
          <a:off x="587626" y="5219166"/>
          <a:ext cx="589477" cy="230379"/>
        </a:xfrm>
        <a:prstGeom prst="rect">
          <a:avLst/>
        </a:prstGeom>
        <a:noFill/>
      </xdr:spPr>
      <xdr:txBody>
        <a:bodyPr wrap="square" lIns="0" tIns="0" rIns="0" bIns="0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algn="l" defTabSz="914400" rtl="0" eaLnBrk="1" latinLnBrk="0" hangingPunct="1">
            <a:lnSpc>
              <a:spcPct val="111000"/>
            </a:lnSpc>
          </a:pPr>
          <a:r>
            <a:rPr lang="da-DK" sz="800" spc="50"/>
            <a:t>Low</a:t>
          </a:r>
          <a:endParaRPr lang="da-DK" sz="800" kern="1200" spc="50" baseline="0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590550</xdr:colOff>
      <xdr:row>4</xdr:row>
      <xdr:rowOff>0</xdr:rowOff>
    </xdr:from>
    <xdr:to>
      <xdr:col>9</xdr:col>
      <xdr:colOff>457200</xdr:colOff>
      <xdr:row>20</xdr:row>
      <xdr:rowOff>104775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4057650" y="923925"/>
          <a:ext cx="2305050" cy="3152775"/>
        </a:xfrm>
        <a:prstGeom prst="rect">
          <a:avLst/>
        </a:prstGeom>
        <a:solidFill>
          <a:schemeClr val="bg1">
            <a:lumMod val="5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This is a short summary of your risks.</a:t>
          </a:r>
        </a:p>
        <a:p>
          <a:pPr algn="l"/>
          <a:endParaRPr lang="en-US" sz="1100"/>
        </a:p>
        <a:p>
          <a:pPr algn="l"/>
          <a:r>
            <a:rPr lang="en-US" sz="1100"/>
            <a:t>To refresh/update,</a:t>
          </a:r>
          <a:r>
            <a:rPr lang="en-US" sz="1100" baseline="0"/>
            <a:t> just place your mouse within the table and click. Then you go to the data menu on top and click:</a:t>
          </a:r>
        </a:p>
        <a:p>
          <a:pPr algn="l"/>
          <a:r>
            <a:rPr lang="en-US" sz="1100" baseline="0"/>
            <a:t> </a:t>
          </a:r>
        </a:p>
        <a:p>
          <a:pPr algn="l"/>
          <a:endParaRPr lang="en-US" sz="1100" baseline="0"/>
        </a:p>
        <a:p>
          <a:pPr algn="l"/>
          <a:endParaRPr lang="en-US" sz="1100" baseline="0"/>
        </a:p>
        <a:p>
          <a:pPr algn="l"/>
          <a:endParaRPr lang="en-US" sz="1100" baseline="0"/>
        </a:p>
        <a:p>
          <a:pPr algn="l"/>
          <a:endParaRPr lang="en-US" sz="1100" baseline="0"/>
        </a:p>
        <a:p>
          <a:pPr algn="l"/>
          <a:r>
            <a:rPr lang="en-US" sz="1100" baseline="0"/>
            <a:t>(of course, this is just a pivot table, so do what you want with it)</a:t>
          </a:r>
          <a:endParaRPr lang="en-US" sz="1100"/>
        </a:p>
      </xdr:txBody>
    </xdr:sp>
    <xdr:clientData/>
  </xdr:twoCellAnchor>
  <xdr:twoCellAnchor editAs="oneCell">
    <xdr:from>
      <xdr:col>7</xdr:col>
      <xdr:colOff>219075</xdr:colOff>
      <xdr:row>10</xdr:row>
      <xdr:rowOff>28575</xdr:rowOff>
    </xdr:from>
    <xdr:to>
      <xdr:col>8</xdr:col>
      <xdr:colOff>28523</xdr:colOff>
      <xdr:row>13</xdr:row>
      <xdr:rowOff>114218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48400" y="2095500"/>
          <a:ext cx="419048" cy="657143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nn.pedersen" refreshedDate="46215.796757291668" createdVersion="4" refreshedVersion="8" minRefreshableVersion="3" recordCount="27" xr:uid="{00000000-000A-0000-FFFF-FFFF05000000}">
  <cacheSource type="worksheet">
    <worksheetSource name="ActionLog"/>
  </cacheSource>
  <cacheFields count="12">
    <cacheField name="Risk" numFmtId="0">
      <sharedItems count="10">
        <s v="Risk Name 7"/>
        <s v="Risk Name 8"/>
        <s v="Risk Name 9"/>
        <s v="Lack of IT resources"/>
        <s v="Risk Name 2"/>
        <s v="Risk Name 3"/>
        <s v="Risk Name 4"/>
        <s v="Risk Name 5"/>
        <s v="Risk Name 6"/>
        <s v="Lack of IT ressources" u="1"/>
      </sharedItems>
    </cacheField>
    <cacheField name="Probability" numFmtId="0">
      <sharedItems count="3">
        <s v="High"/>
        <s v="Low"/>
        <s v="Medium"/>
      </sharedItems>
    </cacheField>
    <cacheField name="Consequence" numFmtId="0">
      <sharedItems/>
    </cacheField>
    <cacheField name="Cause" numFmtId="0">
      <sharedItems containsBlank="1"/>
    </cacheField>
    <cacheField name="Effect" numFmtId="0">
      <sharedItems containsBlank="1"/>
    </cacheField>
    <cacheField name="Preventive actions" numFmtId="0">
      <sharedItems containsBlank="1"/>
    </cacheField>
    <cacheField name="Plan B" numFmtId="0">
      <sharedItems containsBlank="1"/>
    </cacheField>
    <cacheField name="Cons_number" numFmtId="0">
      <sharedItems containsSemiMixedTypes="0" containsString="0" containsNumber="1" minValue="9.9999999999999978E-2" maxValue="2.6333333333333333"/>
    </cacheField>
    <cacheField name="Prob_number" numFmtId="0">
      <sharedItems containsSemiMixedTypes="0" containsString="0" containsNumber="1" minValue="9.9999999999999978E-2" maxValue="2.6333333333333333"/>
    </cacheField>
    <cacheField name="change score" numFmtId="0">
      <sharedItems containsSemiMixedTypes="0" containsString="0" containsNumber="1" minValue="0.26666666666666666" maxValue="0.26666666666666666"/>
    </cacheField>
    <cacheField name="quadrant" numFmtId="0">
      <sharedItems/>
    </cacheField>
    <cacheField name="Number of quadrant" numFmtId="0">
      <sharedItems containsSemiMixedTypes="0" containsString="0" containsNumber="1" minValue="-1.5" maxValue="0.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">
  <r>
    <x v="0"/>
    <x v="0"/>
    <s v="Low"/>
    <m/>
    <m/>
    <m/>
    <m/>
    <n v="9.9999999999999978E-2"/>
    <n v="2.1"/>
    <n v="0.26666666666666666"/>
    <s v="HighLow"/>
    <n v="-1.5"/>
  </r>
  <r>
    <x v="0"/>
    <x v="0"/>
    <s v="Low"/>
    <m/>
    <m/>
    <m/>
    <m/>
    <n v="0.3666666666666667"/>
    <n v="2.3666666666666667"/>
    <n v="0.26666666666666666"/>
    <s v="HighLow"/>
    <n v="-0.5"/>
  </r>
  <r>
    <x v="0"/>
    <x v="0"/>
    <s v="Low"/>
    <m/>
    <m/>
    <m/>
    <m/>
    <n v="0.6333333333333333"/>
    <n v="2.6333333333333333"/>
    <n v="0.26666666666666666"/>
    <s v="HighLow"/>
    <n v="0.5"/>
  </r>
  <r>
    <x v="1"/>
    <x v="0"/>
    <s v="Medium"/>
    <m/>
    <m/>
    <m/>
    <m/>
    <n v="1.1000000000000001"/>
    <n v="2.1"/>
    <n v="0.26666666666666666"/>
    <s v="HighMedium"/>
    <n v="-1.5"/>
  </r>
  <r>
    <x v="1"/>
    <x v="0"/>
    <s v="Medium"/>
    <m/>
    <m/>
    <m/>
    <m/>
    <n v="1.3666666666666667"/>
    <n v="2.3666666666666667"/>
    <n v="0.26666666666666666"/>
    <s v="HighMedium"/>
    <n v="-0.5"/>
  </r>
  <r>
    <x v="1"/>
    <x v="0"/>
    <s v="Medium"/>
    <m/>
    <m/>
    <m/>
    <m/>
    <n v="1.6333333333333333"/>
    <n v="2.6333333333333333"/>
    <n v="0.26666666666666666"/>
    <s v="HighMedium"/>
    <n v="0.5"/>
  </r>
  <r>
    <x v="2"/>
    <x v="0"/>
    <s v="High"/>
    <m/>
    <m/>
    <m/>
    <m/>
    <n v="2.1"/>
    <n v="2.1"/>
    <n v="0.26666666666666666"/>
    <s v="HighHigh"/>
    <n v="-1.5"/>
  </r>
  <r>
    <x v="2"/>
    <x v="0"/>
    <s v="High"/>
    <m/>
    <m/>
    <m/>
    <m/>
    <n v="2.3666666666666667"/>
    <n v="2.3666666666666667"/>
    <n v="0.26666666666666666"/>
    <s v="HighHigh"/>
    <n v="-0.5"/>
  </r>
  <r>
    <x v="2"/>
    <x v="0"/>
    <s v="High"/>
    <m/>
    <m/>
    <m/>
    <m/>
    <n v="2.6333333333333333"/>
    <n v="2.6333333333333333"/>
    <n v="0.26666666666666666"/>
    <s v="HighHigh"/>
    <n v="0.5"/>
  </r>
  <r>
    <x v="3"/>
    <x v="1"/>
    <s v="Low"/>
    <s v="1. Other projects with higher priority"/>
    <s v="1. Delay of deadlines"/>
    <s v="1. Commitment by IT management _x000a_2. Phased rollout"/>
    <s v="1. Add more resources _x000a_2. Postpone project"/>
    <n v="9.9999999999999978E-2"/>
    <n v="9.9999999999999978E-2"/>
    <n v="0.26666666666666666"/>
    <s v="LowLow"/>
    <n v="-1.5"/>
  </r>
  <r>
    <x v="3"/>
    <x v="1"/>
    <s v="Low"/>
    <m/>
    <m/>
    <m/>
    <m/>
    <n v="0.3666666666666667"/>
    <n v="0.3666666666666667"/>
    <n v="0.26666666666666666"/>
    <s v="LowLow"/>
    <n v="-0.5"/>
  </r>
  <r>
    <x v="3"/>
    <x v="1"/>
    <s v="Low"/>
    <m/>
    <m/>
    <m/>
    <m/>
    <n v="0.6333333333333333"/>
    <n v="0.6333333333333333"/>
    <n v="0.26666666666666666"/>
    <s v="LowLow"/>
    <n v="0.5"/>
  </r>
  <r>
    <x v="4"/>
    <x v="1"/>
    <s v="Medium"/>
    <m/>
    <m/>
    <m/>
    <m/>
    <n v="1.1000000000000001"/>
    <n v="9.9999999999999978E-2"/>
    <n v="0.26666666666666666"/>
    <s v="LowMedium"/>
    <n v="-1.5"/>
  </r>
  <r>
    <x v="4"/>
    <x v="1"/>
    <s v="Medium"/>
    <m/>
    <m/>
    <m/>
    <m/>
    <n v="1.3666666666666667"/>
    <n v="0.3666666666666667"/>
    <n v="0.26666666666666666"/>
    <s v="LowMedium"/>
    <n v="-0.5"/>
  </r>
  <r>
    <x v="4"/>
    <x v="1"/>
    <s v="Medium"/>
    <m/>
    <m/>
    <m/>
    <m/>
    <n v="1.6333333333333333"/>
    <n v="0.6333333333333333"/>
    <n v="0.26666666666666666"/>
    <s v="LowMedium"/>
    <n v="0.5"/>
  </r>
  <r>
    <x v="5"/>
    <x v="1"/>
    <s v="High"/>
    <m/>
    <m/>
    <m/>
    <m/>
    <n v="2.1"/>
    <n v="9.9999999999999978E-2"/>
    <n v="0.26666666666666666"/>
    <s v="LowHigh"/>
    <n v="-1.5"/>
  </r>
  <r>
    <x v="5"/>
    <x v="1"/>
    <s v="High"/>
    <m/>
    <m/>
    <m/>
    <m/>
    <n v="2.3666666666666667"/>
    <n v="0.3666666666666667"/>
    <n v="0.26666666666666666"/>
    <s v="LowHigh"/>
    <n v="-0.5"/>
  </r>
  <r>
    <x v="5"/>
    <x v="1"/>
    <s v="High"/>
    <m/>
    <m/>
    <m/>
    <m/>
    <n v="2.6333333333333333"/>
    <n v="0.6333333333333333"/>
    <n v="0.26666666666666666"/>
    <s v="LowHigh"/>
    <n v="0.5"/>
  </r>
  <r>
    <x v="6"/>
    <x v="2"/>
    <s v="Low"/>
    <m/>
    <m/>
    <m/>
    <m/>
    <n v="9.9999999999999978E-2"/>
    <n v="1.1000000000000001"/>
    <n v="0.26666666666666666"/>
    <s v="MediumLow"/>
    <n v="-1.5"/>
  </r>
  <r>
    <x v="6"/>
    <x v="2"/>
    <s v="Low"/>
    <m/>
    <m/>
    <m/>
    <m/>
    <n v="0.3666666666666667"/>
    <n v="1.3666666666666667"/>
    <n v="0.26666666666666666"/>
    <s v="MediumLow"/>
    <n v="-0.5"/>
  </r>
  <r>
    <x v="6"/>
    <x v="2"/>
    <s v="Low"/>
    <m/>
    <m/>
    <m/>
    <m/>
    <n v="0.6333333333333333"/>
    <n v="1.6333333333333333"/>
    <n v="0.26666666666666666"/>
    <s v="MediumLow"/>
    <n v="0.5"/>
  </r>
  <r>
    <x v="7"/>
    <x v="2"/>
    <s v="Medium"/>
    <m/>
    <m/>
    <m/>
    <m/>
    <n v="1.1000000000000001"/>
    <n v="1.1000000000000001"/>
    <n v="0.26666666666666666"/>
    <s v="MediumMedium"/>
    <n v="-1.5"/>
  </r>
  <r>
    <x v="7"/>
    <x v="2"/>
    <s v="Medium"/>
    <m/>
    <m/>
    <m/>
    <m/>
    <n v="1.3666666666666667"/>
    <n v="1.3666666666666667"/>
    <n v="0.26666666666666666"/>
    <s v="MediumMedium"/>
    <n v="-0.5"/>
  </r>
  <r>
    <x v="7"/>
    <x v="2"/>
    <s v="Medium"/>
    <m/>
    <m/>
    <m/>
    <m/>
    <n v="1.6333333333333333"/>
    <n v="1.6333333333333333"/>
    <n v="0.26666666666666666"/>
    <s v="MediumMedium"/>
    <n v="0.5"/>
  </r>
  <r>
    <x v="8"/>
    <x v="2"/>
    <s v="High"/>
    <m/>
    <m/>
    <m/>
    <m/>
    <n v="2.1"/>
    <n v="1.1000000000000001"/>
    <n v="0.26666666666666666"/>
    <s v="MediumHigh"/>
    <n v="-1.5"/>
  </r>
  <r>
    <x v="8"/>
    <x v="2"/>
    <s v="High"/>
    <m/>
    <m/>
    <m/>
    <m/>
    <n v="2.3666666666666667"/>
    <n v="1.3666666666666667"/>
    <n v="0.26666666666666666"/>
    <s v="MediumHigh"/>
    <n v="-0.5"/>
  </r>
  <r>
    <x v="8"/>
    <x v="2"/>
    <s v="High"/>
    <m/>
    <m/>
    <m/>
    <m/>
    <n v="2.6333333333333333"/>
    <n v="1.6333333333333333"/>
    <n v="0.26666666666666666"/>
    <s v="MediumHigh"/>
    <n v="0.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1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4" indent="0" outline="1" outlineData="1" multipleFieldFilters="0">
  <location ref="C5:C18" firstHeaderRow="1" firstDataRow="1" firstDataCol="1"/>
  <pivotFields count="12">
    <pivotField axis="axisRow" showAll="0" defaultSubtotal="0">
      <items count="10">
        <item m="1" x="9"/>
        <item x="4"/>
        <item x="5"/>
        <item x="6"/>
        <item x="7"/>
        <item x="8"/>
        <item x="0"/>
        <item x="1"/>
        <item x="2"/>
        <item x="3"/>
      </items>
    </pivotField>
    <pivotField axis="axisRow" showAll="0" defaultSubtotal="0">
      <items count="3">
        <item x="0"/>
        <item x="1"/>
        <item x="2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/>
    <pivotField showAll="0"/>
    <pivotField showAll="0" defaultSubtotal="0"/>
    <pivotField showAll="0" defaultSubtotal="0"/>
    <pivotField showAll="0" defaultSubtotal="0"/>
  </pivotFields>
  <rowFields count="2">
    <field x="1"/>
    <field x="0"/>
  </rowFields>
  <rowItems count="13">
    <i>
      <x/>
    </i>
    <i r="1">
      <x v="6"/>
    </i>
    <i r="1">
      <x v="7"/>
    </i>
    <i r="1">
      <x v="8"/>
    </i>
    <i>
      <x v="1"/>
    </i>
    <i r="1">
      <x v="1"/>
    </i>
    <i r="1">
      <x v="2"/>
    </i>
    <i r="1">
      <x v="9"/>
    </i>
    <i>
      <x v="2"/>
    </i>
    <i r="1">
      <x v="3"/>
    </i>
    <i r="1">
      <x v="4"/>
    </i>
    <i r="1">
      <x v="5"/>
    </i>
    <i t="grand">
      <x/>
    </i>
  </rowItems>
  <colItems count="1">
    <i/>
  </colItems>
  <formats count="1">
    <format dxfId="1">
      <pivotArea type="all" dataOnly="0" outline="0" fieldPosition="0"/>
    </format>
  </formats>
  <pivotTableStyleInfo name="PivotStyleMedium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ActionLog" displayName="ActionLog" ref="C5:N32" totalsRowShown="0" headerRowDxfId="15" dataDxfId="14">
  <autoFilter ref="C5:N32" xr:uid="{00000000-0009-0000-0100-000001000000}"/>
  <sortState xmlns:xlrd2="http://schemas.microsoft.com/office/spreadsheetml/2017/richdata2" ref="C6:N32">
    <sortCondition ref="D5:D32"/>
  </sortState>
  <tableColumns count="12">
    <tableColumn id="1" xr3:uid="{00000000-0010-0000-0000-000001000000}" name="Risk" dataDxfId="13"/>
    <tableColumn id="8" xr3:uid="{00000000-0010-0000-0000-000008000000}" name="Probability" dataDxfId="12"/>
    <tableColumn id="9" xr3:uid="{00000000-0010-0000-0000-000009000000}" name="Consequence" dataDxfId="11"/>
    <tableColumn id="3" xr3:uid="{00000000-0010-0000-0000-000003000000}" name="Cause" dataDxfId="10"/>
    <tableColumn id="4" xr3:uid="{00000000-0010-0000-0000-000004000000}" name="Effect" dataDxfId="9"/>
    <tableColumn id="5" xr3:uid="{00000000-0010-0000-0000-000005000000}" name="Preventive actions" dataDxfId="8"/>
    <tableColumn id="7" xr3:uid="{00000000-0010-0000-0000-000007000000}" name="Plan B" dataDxfId="7"/>
    <tableColumn id="10" xr3:uid="{00000000-0010-0000-0000-00000A000000}" name="Cons_number" dataDxfId="6">
      <calculatedColumnFormula>IF(ActionLog[[#This Row],[Consequence]]="High",2.5,IF(ActionLog[[#This Row],[Consequence]]="Low",0.5,IF(ActionLog[[#This Row],[Consequence]]="Medium",1.5)))+IF(ActionLog[[#This Row],[Consequence]]="","",ActionLog[[#This Row],[change score]]*ActionLog[[#This Row],[Number of quadrant]])</calculatedColumnFormula>
    </tableColumn>
    <tableColumn id="11" xr3:uid="{00000000-0010-0000-0000-00000B000000}" name="Prob_number" dataDxfId="5">
      <calculatedColumnFormula>IF(ActionLog[[#This Row],[Probability]]="High",2.5,IF(ActionLog[[#This Row],[Probability]]="Low",0.5,IF(ActionLog[[#This Row],[Probability]]="Medium",1.5)))+IF(ActionLog[[#This Row],[Probability]]="","",ActionLog[[#This Row],[change score]]*ActionLog[[#This Row],[Number of quadrant]])</calculatedColumnFormula>
    </tableColumn>
    <tableColumn id="12" xr3:uid="{00000000-0010-0000-0000-00000C000000}" name="change score" dataDxfId="4">
      <calculatedColumnFormula>0.8/COUNTIF(ActionLog[quadrant],ActionLog[[#This Row],[quadrant]])</calculatedColumnFormula>
    </tableColumn>
    <tableColumn id="6" xr3:uid="{00000000-0010-0000-0000-000006000000}" name="quadrant" dataDxfId="3">
      <calculatedColumnFormula>ActionLog[[#This Row],[Probability]]&amp;ActionLog[[#This Row],[Consequence]]</calculatedColumnFormula>
    </tableColumn>
    <tableColumn id="13" xr3:uid="{00000000-0010-0000-0000-00000D000000}" name="Number of quadrant" dataDxfId="2">
      <calculatedColumnFormula>-((COUNTIF(ActionLog[quadrant],ActionLog[[#This Row],[quadrant]]))/2)+COUNTIF(OFFSET(M$1,0,0,ROW()-1,1),ActionLog[[#This Row],[quadrant]])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525" row="3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D5AAC76E-8397-4864-BCB6-FF0F2ED0CFCA}">
  <we:reference id="wa200009404" version="1.0.0.8" store="en-US" storeType="OMEX"/>
  <we:alternateReferences>
    <we:reference id="WA200009404" version="1.0.0.8" store="" storeType="OMEX"/>
  </we:alternateReferences>
  <we:properties>
    <we:property name="claude.fileId" value="&quot;2b2dc829-c42e-4931-9583-f90608a5d485&quot;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94"/>
  <sheetViews>
    <sheetView tabSelected="1" workbookViewId="0"/>
  </sheetViews>
  <sheetFormatPr defaultColWidth="9.1796875" defaultRowHeight="14.5" zeroHeight="1" x14ac:dyDescent="0.35"/>
  <cols>
    <col min="1" max="1" width="3.26953125" style="1" customWidth="1"/>
    <col min="2" max="16384" width="9.1796875" style="1"/>
  </cols>
  <sheetData>
    <row r="1" spans="2:2" x14ac:dyDescent="0.35"/>
    <row r="2" spans="2:2" ht="30" x14ac:dyDescent="0.6">
      <c r="B2" s="3" t="s">
        <v>8</v>
      </c>
    </row>
    <row r="3" spans="2:2" x14ac:dyDescent="0.35"/>
    <row r="4" spans="2:2" s="9" customFormat="1" x14ac:dyDescent="0.35">
      <c r="B4" s="9" t="s">
        <v>9</v>
      </c>
    </row>
    <row r="5" spans="2:2" x14ac:dyDescent="0.35"/>
    <row r="6" spans="2:2" x14ac:dyDescent="0.35"/>
    <row r="7" spans="2:2" x14ac:dyDescent="0.35"/>
    <row r="8" spans="2:2" x14ac:dyDescent="0.35"/>
    <row r="9" spans="2:2" x14ac:dyDescent="0.35"/>
    <row r="10" spans="2:2" x14ac:dyDescent="0.35"/>
    <row r="11" spans="2:2" x14ac:dyDescent="0.35"/>
    <row r="12" spans="2:2" x14ac:dyDescent="0.35"/>
    <row r="13" spans="2:2" x14ac:dyDescent="0.35"/>
    <row r="14" spans="2:2" x14ac:dyDescent="0.35"/>
    <row r="15" spans="2:2" x14ac:dyDescent="0.35"/>
    <row r="16" spans="2:2" x14ac:dyDescent="0.35"/>
    <row r="17" spans="2:2" x14ac:dyDescent="0.35"/>
    <row r="18" spans="2:2" x14ac:dyDescent="0.35"/>
    <row r="19" spans="2:2" x14ac:dyDescent="0.35"/>
    <row r="20" spans="2:2" x14ac:dyDescent="0.35"/>
    <row r="21" spans="2:2" s="9" customFormat="1" x14ac:dyDescent="0.35">
      <c r="B21" s="9" t="s">
        <v>3</v>
      </c>
    </row>
    <row r="22" spans="2:2" x14ac:dyDescent="0.35"/>
    <row r="23" spans="2:2" x14ac:dyDescent="0.35"/>
    <row r="24" spans="2:2" x14ac:dyDescent="0.35"/>
    <row r="25" spans="2:2" x14ac:dyDescent="0.35"/>
    <row r="26" spans="2:2" x14ac:dyDescent="0.35"/>
    <row r="27" spans="2:2" x14ac:dyDescent="0.35"/>
    <row r="28" spans="2:2" x14ac:dyDescent="0.35"/>
    <row r="29" spans="2:2" x14ac:dyDescent="0.35"/>
    <row r="30" spans="2:2" x14ac:dyDescent="0.35"/>
    <row r="31" spans="2:2" x14ac:dyDescent="0.35"/>
    <row r="32" spans="2:2" x14ac:dyDescent="0.35"/>
    <row r="33" spans="2:2" x14ac:dyDescent="0.35"/>
    <row r="34" spans="2:2" x14ac:dyDescent="0.35"/>
    <row r="35" spans="2:2" x14ac:dyDescent="0.35"/>
    <row r="36" spans="2:2" x14ac:dyDescent="0.35"/>
    <row r="37" spans="2:2" x14ac:dyDescent="0.35"/>
    <row r="38" spans="2:2" x14ac:dyDescent="0.35"/>
    <row r="39" spans="2:2" x14ac:dyDescent="0.35"/>
    <row r="40" spans="2:2" x14ac:dyDescent="0.35"/>
    <row r="41" spans="2:2" x14ac:dyDescent="0.35"/>
    <row r="42" spans="2:2" x14ac:dyDescent="0.35"/>
    <row r="43" spans="2:2" x14ac:dyDescent="0.35"/>
    <row r="44" spans="2:2" s="9" customFormat="1" x14ac:dyDescent="0.35">
      <c r="B44" s="9" t="s">
        <v>33</v>
      </c>
    </row>
    <row r="45" spans="2:2" x14ac:dyDescent="0.35"/>
    <row r="46" spans="2:2" x14ac:dyDescent="0.35"/>
    <row r="47" spans="2:2" x14ac:dyDescent="0.35"/>
    <row r="48" spans="2:2" x14ac:dyDescent="0.35"/>
    <row r="49" x14ac:dyDescent="0.35"/>
    <row r="50" x14ac:dyDescent="0.35"/>
    <row r="51" x14ac:dyDescent="0.35"/>
    <row r="52" x14ac:dyDescent="0.35"/>
    <row r="53" x14ac:dyDescent="0.35"/>
    <row r="54" x14ac:dyDescent="0.35"/>
    <row r="55" x14ac:dyDescent="0.35"/>
    <row r="56" x14ac:dyDescent="0.35"/>
    <row r="57" x14ac:dyDescent="0.35"/>
    <row r="58" x14ac:dyDescent="0.35"/>
    <row r="59" x14ac:dyDescent="0.35"/>
    <row r="60" x14ac:dyDescent="0.35"/>
    <row r="61" x14ac:dyDescent="0.35"/>
    <row r="62" x14ac:dyDescent="0.35"/>
    <row r="63" x14ac:dyDescent="0.35"/>
    <row r="64" x14ac:dyDescent="0.35"/>
    <row r="65" spans="2:3" x14ac:dyDescent="0.35"/>
    <row r="66" spans="2:3" x14ac:dyDescent="0.35"/>
    <row r="67" spans="2:3" x14ac:dyDescent="0.35"/>
    <row r="68" spans="2:3" x14ac:dyDescent="0.35"/>
    <row r="69" spans="2:3" x14ac:dyDescent="0.35"/>
    <row r="70" spans="2:3" x14ac:dyDescent="0.35"/>
    <row r="71" spans="2:3" x14ac:dyDescent="0.35"/>
    <row r="72" spans="2:3" s="9" customFormat="1" x14ac:dyDescent="0.35">
      <c r="B72" s="9" t="s">
        <v>34</v>
      </c>
    </row>
    <row r="73" spans="2:3" x14ac:dyDescent="0.35"/>
    <row r="74" spans="2:3" x14ac:dyDescent="0.35"/>
    <row r="75" spans="2:3" x14ac:dyDescent="0.35">
      <c r="C75" s="10" t="s">
        <v>37</v>
      </c>
    </row>
    <row r="76" spans="2:3" x14ac:dyDescent="0.35"/>
    <row r="77" spans="2:3" x14ac:dyDescent="0.35"/>
    <row r="78" spans="2:3" x14ac:dyDescent="0.35"/>
    <row r="79" spans="2:3" x14ac:dyDescent="0.35"/>
    <row r="80" spans="2:3" x14ac:dyDescent="0.35"/>
    <row r="81" x14ac:dyDescent="0.35"/>
    <row r="82" x14ac:dyDescent="0.35"/>
    <row r="83" x14ac:dyDescent="0.35"/>
    <row r="84" x14ac:dyDescent="0.35"/>
    <row r="85" x14ac:dyDescent="0.35"/>
    <row r="86" x14ac:dyDescent="0.35"/>
    <row r="87" x14ac:dyDescent="0.35"/>
    <row r="88" x14ac:dyDescent="0.35"/>
    <row r="89" x14ac:dyDescent="0.35"/>
    <row r="90" x14ac:dyDescent="0.35"/>
    <row r="91" x14ac:dyDescent="0.35"/>
    <row r="92" x14ac:dyDescent="0.35"/>
    <row r="93" x14ac:dyDescent="0.35"/>
    <row r="94" s="11" customFormat="1" x14ac:dyDescent="0.35"/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N32"/>
  <sheetViews>
    <sheetView zoomScale="70" zoomScaleNormal="70" workbookViewId="0">
      <pane ySplit="5" topLeftCell="A6" activePane="bottomLeft" state="frozen"/>
      <selection activeCell="L31" sqref="L31"/>
      <selection pane="bottomLeft" activeCell="J1" sqref="J1:N1048576"/>
    </sheetView>
  </sheetViews>
  <sheetFormatPr defaultColWidth="9.1796875" defaultRowHeight="14.5" x14ac:dyDescent="0.35"/>
  <cols>
    <col min="1" max="1" width="3.26953125" style="1" customWidth="1"/>
    <col min="2" max="2" width="9.1796875" style="1"/>
    <col min="3" max="3" width="21.54296875" style="1" customWidth="1"/>
    <col min="4" max="5" width="20.54296875" style="1" customWidth="1"/>
    <col min="6" max="6" width="35.453125" style="1" customWidth="1"/>
    <col min="7" max="7" width="35.1796875" style="1" customWidth="1"/>
    <col min="8" max="8" width="43.1796875" style="1" customWidth="1"/>
    <col min="9" max="9" width="31.26953125" style="1" customWidth="1"/>
    <col min="10" max="10" width="9.26953125" style="1" hidden="1" customWidth="1"/>
    <col min="11" max="12" width="9.1796875" style="1" hidden="1" customWidth="1"/>
    <col min="13" max="13" width="17.1796875" style="1" hidden="1" customWidth="1"/>
    <col min="14" max="14" width="10.7265625" style="1" hidden="1" customWidth="1"/>
    <col min="15" max="16384" width="9.1796875" style="1"/>
  </cols>
  <sheetData>
    <row r="2" spans="2:14" ht="30" x14ac:dyDescent="0.6">
      <c r="B2" s="3" t="s">
        <v>11</v>
      </c>
    </row>
    <row r="5" spans="2:14" x14ac:dyDescent="0.35">
      <c r="C5" s="5" t="s">
        <v>12</v>
      </c>
      <c r="D5" s="5" t="s">
        <v>13</v>
      </c>
      <c r="E5" s="5" t="s">
        <v>14</v>
      </c>
      <c r="F5" s="5" t="s">
        <v>20</v>
      </c>
      <c r="G5" s="5" t="s">
        <v>21</v>
      </c>
      <c r="H5" s="5" t="s">
        <v>22</v>
      </c>
      <c r="I5" s="5" t="s">
        <v>23</v>
      </c>
      <c r="J5" s="6" t="s">
        <v>32</v>
      </c>
      <c r="K5" s="6" t="s">
        <v>31</v>
      </c>
      <c r="L5" s="6" t="s">
        <v>6</v>
      </c>
      <c r="M5" s="6" t="s">
        <v>5</v>
      </c>
      <c r="N5" s="6" t="s">
        <v>7</v>
      </c>
    </row>
    <row r="6" spans="2:14" x14ac:dyDescent="0.35">
      <c r="C6" s="7" t="s">
        <v>28</v>
      </c>
      <c r="D6" s="7" t="s">
        <v>2</v>
      </c>
      <c r="E6" s="7" t="s">
        <v>4</v>
      </c>
      <c r="F6" s="8"/>
      <c r="G6" s="8"/>
      <c r="H6" s="8"/>
      <c r="I6" s="8"/>
      <c r="J6" s="8">
        <f ca="1">IF(ActionLog[[#This Row],[Consequence]]="High",2.5,IF(ActionLog[[#This Row],[Consequence]]="Low",0.5,IF(ActionLog[[#This Row],[Consequence]]="Medium",1.5)))+IF(ActionLog[[#This Row],[Consequence]]="","",ActionLog[[#This Row],[change score]]*ActionLog[[#This Row],[Number of quadrant]])</f>
        <v>9.9999999999999978E-2</v>
      </c>
      <c r="K6" s="8">
        <f ca="1">IF(ActionLog[[#This Row],[Probability]]="High",2.5,IF(ActionLog[[#This Row],[Probability]]="Low",0.5,IF(ActionLog[[#This Row],[Probability]]="Medium",1.5)))+IF(ActionLog[[#This Row],[Probability]]="","",ActionLog[[#This Row],[change score]]*ActionLog[[#This Row],[Number of quadrant]])</f>
        <v>2.1</v>
      </c>
      <c r="L6" s="8">
        <f>0.8/COUNTIF(ActionLog[quadrant],ActionLog[[#This Row],[quadrant]])</f>
        <v>0.26666666666666666</v>
      </c>
      <c r="M6" s="8" t="str">
        <f>ActionLog[[#This Row],[Probability]]&amp;ActionLog[[#This Row],[Consequence]]</f>
        <v>HighLow</v>
      </c>
      <c r="N6" s="8">
        <f ca="1">-((COUNTIF(ActionLog[quadrant],ActionLog[[#This Row],[quadrant]]))/2)+COUNTIF(OFFSET(M$1,0,0,ROW()-1,1),ActionLog[[#This Row],[quadrant]])</f>
        <v>-1.5</v>
      </c>
    </row>
    <row r="7" spans="2:14" x14ac:dyDescent="0.35">
      <c r="C7" s="8" t="s">
        <v>28</v>
      </c>
      <c r="D7" s="8" t="s">
        <v>2</v>
      </c>
      <c r="E7" s="8" t="s">
        <v>4</v>
      </c>
      <c r="F7" s="8"/>
      <c r="G7" s="8"/>
      <c r="H7" s="8"/>
      <c r="I7" s="8"/>
      <c r="J7" s="8">
        <f ca="1">IF(ActionLog[[#This Row],[Consequence]]="High",2.5,IF(ActionLog[[#This Row],[Consequence]]="Low",0.5,IF(ActionLog[[#This Row],[Consequence]]="Medium",1.5)))+IF(ActionLog[[#This Row],[Consequence]]="","",ActionLog[[#This Row],[change score]]*ActionLog[[#This Row],[Number of quadrant]])</f>
        <v>0.3666666666666667</v>
      </c>
      <c r="K7" s="8">
        <f ca="1">IF(ActionLog[[#This Row],[Probability]]="High",2.5,IF(ActionLog[[#This Row],[Probability]]="Low",0.5,IF(ActionLog[[#This Row],[Probability]]="Medium",1.5)))+IF(ActionLog[[#This Row],[Probability]]="","",ActionLog[[#This Row],[change score]]*ActionLog[[#This Row],[Number of quadrant]])</f>
        <v>2.3666666666666667</v>
      </c>
      <c r="L7" s="8">
        <f>0.8/COUNTIF(ActionLog[quadrant],ActionLog[[#This Row],[quadrant]])</f>
        <v>0.26666666666666666</v>
      </c>
      <c r="M7" s="8" t="str">
        <f>ActionLog[[#This Row],[Probability]]&amp;ActionLog[[#This Row],[Consequence]]</f>
        <v>HighLow</v>
      </c>
      <c r="N7" s="8">
        <f ca="1">-((COUNTIF(ActionLog[quadrant],ActionLog[[#This Row],[quadrant]]))/2)+COUNTIF(OFFSET(M$1,0,0,ROW()-1,1),ActionLog[[#This Row],[quadrant]])</f>
        <v>-0.5</v>
      </c>
    </row>
    <row r="8" spans="2:14" x14ac:dyDescent="0.35">
      <c r="C8" s="8" t="s">
        <v>28</v>
      </c>
      <c r="D8" s="8" t="s">
        <v>2</v>
      </c>
      <c r="E8" s="8" t="s">
        <v>4</v>
      </c>
      <c r="F8" s="8"/>
      <c r="G8" s="8"/>
      <c r="H8" s="8"/>
      <c r="I8" s="8"/>
      <c r="J8" s="8">
        <f ca="1">IF(ActionLog[[#This Row],[Consequence]]="High",2.5,IF(ActionLog[[#This Row],[Consequence]]="Low",0.5,IF(ActionLog[[#This Row],[Consequence]]="Medium",1.5)))+IF(ActionLog[[#This Row],[Consequence]]="","",ActionLog[[#This Row],[change score]]*ActionLog[[#This Row],[Number of quadrant]])</f>
        <v>0.6333333333333333</v>
      </c>
      <c r="K8" s="8">
        <f ca="1">IF(ActionLog[[#This Row],[Probability]]="High",2.5,IF(ActionLog[[#This Row],[Probability]]="Low",0.5,IF(ActionLog[[#This Row],[Probability]]="Medium",1.5)))+IF(ActionLog[[#This Row],[Probability]]="","",ActionLog[[#This Row],[change score]]*ActionLog[[#This Row],[Number of quadrant]])</f>
        <v>2.6333333333333333</v>
      </c>
      <c r="L8" s="8">
        <f>0.8/COUNTIF(ActionLog[quadrant],ActionLog[[#This Row],[quadrant]])</f>
        <v>0.26666666666666666</v>
      </c>
      <c r="M8" s="8" t="str">
        <f>ActionLog[[#This Row],[Probability]]&amp;ActionLog[[#This Row],[Consequence]]</f>
        <v>HighLow</v>
      </c>
      <c r="N8" s="8">
        <f ca="1">-((COUNTIF(ActionLog[quadrant],ActionLog[[#This Row],[quadrant]]))/2)+COUNTIF(OFFSET(M$1,0,0,ROW()-1,1),ActionLog[[#This Row],[quadrant]])</f>
        <v>0.5</v>
      </c>
    </row>
    <row r="9" spans="2:14" x14ac:dyDescent="0.35">
      <c r="C9" s="7" t="s">
        <v>29</v>
      </c>
      <c r="D9" s="7" t="s">
        <v>2</v>
      </c>
      <c r="E9" s="7" t="s">
        <v>27</v>
      </c>
      <c r="F9" s="8"/>
      <c r="G9" s="8"/>
      <c r="H9" s="8"/>
      <c r="I9" s="8"/>
      <c r="J9" s="8">
        <f ca="1">IF(ActionLog[[#This Row],[Consequence]]="High",2.5,IF(ActionLog[[#This Row],[Consequence]]="Low",0.5,IF(ActionLog[[#This Row],[Consequence]]="Medium",1.5)))+IF(ActionLog[[#This Row],[Consequence]]="","",ActionLog[[#This Row],[change score]]*ActionLog[[#This Row],[Number of quadrant]])</f>
        <v>1.1000000000000001</v>
      </c>
      <c r="K9" s="8">
        <f ca="1">IF(ActionLog[[#This Row],[Probability]]="High",2.5,IF(ActionLog[[#This Row],[Probability]]="Low",0.5,IF(ActionLog[[#This Row],[Probability]]="Medium",1.5)))+IF(ActionLog[[#This Row],[Probability]]="","",ActionLog[[#This Row],[change score]]*ActionLog[[#This Row],[Number of quadrant]])</f>
        <v>2.1</v>
      </c>
      <c r="L9" s="8">
        <f>0.8/COUNTIF(ActionLog[quadrant],ActionLog[[#This Row],[quadrant]])</f>
        <v>0.26666666666666666</v>
      </c>
      <c r="M9" s="8" t="str">
        <f>ActionLog[[#This Row],[Probability]]&amp;ActionLog[[#This Row],[Consequence]]</f>
        <v>HighMedium</v>
      </c>
      <c r="N9" s="8">
        <f ca="1">-((COUNTIF(ActionLog[quadrant],ActionLog[[#This Row],[quadrant]]))/2)+COUNTIF(OFFSET(M$1,0,0,ROW()-1,1),ActionLog[[#This Row],[quadrant]])</f>
        <v>-1.5</v>
      </c>
    </row>
    <row r="10" spans="2:14" x14ac:dyDescent="0.35">
      <c r="C10" s="8" t="s">
        <v>29</v>
      </c>
      <c r="D10" s="8" t="s">
        <v>2</v>
      </c>
      <c r="E10" s="8" t="s">
        <v>27</v>
      </c>
      <c r="F10" s="8"/>
      <c r="G10" s="8"/>
      <c r="H10" s="8"/>
      <c r="I10" s="8"/>
      <c r="J10" s="8">
        <f ca="1">IF(ActionLog[[#This Row],[Consequence]]="High",2.5,IF(ActionLog[[#This Row],[Consequence]]="Low",0.5,IF(ActionLog[[#This Row],[Consequence]]="Medium",1.5)))+IF(ActionLog[[#This Row],[Consequence]]="","",ActionLog[[#This Row],[change score]]*ActionLog[[#This Row],[Number of quadrant]])</f>
        <v>1.3666666666666667</v>
      </c>
      <c r="K10" s="8">
        <f ca="1">IF(ActionLog[[#This Row],[Probability]]="High",2.5,IF(ActionLog[[#This Row],[Probability]]="Low",0.5,IF(ActionLog[[#This Row],[Probability]]="Medium",1.5)))+IF(ActionLog[[#This Row],[Probability]]="","",ActionLog[[#This Row],[change score]]*ActionLog[[#This Row],[Number of quadrant]])</f>
        <v>2.3666666666666667</v>
      </c>
      <c r="L10" s="8">
        <f>0.8/COUNTIF(ActionLog[quadrant],ActionLog[[#This Row],[quadrant]])</f>
        <v>0.26666666666666666</v>
      </c>
      <c r="M10" s="8" t="str">
        <f>ActionLog[[#This Row],[Probability]]&amp;ActionLog[[#This Row],[Consequence]]</f>
        <v>HighMedium</v>
      </c>
      <c r="N10" s="8">
        <f ca="1">-((COUNTIF(ActionLog[quadrant],ActionLog[[#This Row],[quadrant]]))/2)+COUNTIF(OFFSET(M$1,0,0,ROW()-1,1),ActionLog[[#This Row],[quadrant]])</f>
        <v>-0.5</v>
      </c>
    </row>
    <row r="11" spans="2:14" x14ac:dyDescent="0.35">
      <c r="C11" s="8" t="s">
        <v>29</v>
      </c>
      <c r="D11" s="8" t="s">
        <v>2</v>
      </c>
      <c r="E11" s="8" t="s">
        <v>27</v>
      </c>
      <c r="F11" s="8"/>
      <c r="G11" s="8"/>
      <c r="H11" s="8"/>
      <c r="I11" s="8"/>
      <c r="J11" s="8">
        <f ca="1">IF(ActionLog[[#This Row],[Consequence]]="High",2.5,IF(ActionLog[[#This Row],[Consequence]]="Low",0.5,IF(ActionLog[[#This Row],[Consequence]]="Medium",1.5)))+IF(ActionLog[[#This Row],[Consequence]]="","",ActionLog[[#This Row],[change score]]*ActionLog[[#This Row],[Number of quadrant]])</f>
        <v>1.6333333333333333</v>
      </c>
      <c r="K11" s="8">
        <f ca="1">IF(ActionLog[[#This Row],[Probability]]="High",2.5,IF(ActionLog[[#This Row],[Probability]]="Low",0.5,IF(ActionLog[[#This Row],[Probability]]="Medium",1.5)))+IF(ActionLog[[#This Row],[Probability]]="","",ActionLog[[#This Row],[change score]]*ActionLog[[#This Row],[Number of quadrant]])</f>
        <v>2.6333333333333333</v>
      </c>
      <c r="L11" s="8">
        <f>0.8/COUNTIF(ActionLog[quadrant],ActionLog[[#This Row],[quadrant]])</f>
        <v>0.26666666666666666</v>
      </c>
      <c r="M11" s="8" t="str">
        <f>ActionLog[[#This Row],[Probability]]&amp;ActionLog[[#This Row],[Consequence]]</f>
        <v>HighMedium</v>
      </c>
      <c r="N11" s="8">
        <f ca="1">-((COUNTIF(ActionLog[quadrant],ActionLog[[#This Row],[quadrant]]))/2)+COUNTIF(OFFSET(M$1,0,0,ROW()-1,1),ActionLog[[#This Row],[quadrant]])</f>
        <v>0.5</v>
      </c>
    </row>
    <row r="12" spans="2:14" x14ac:dyDescent="0.35">
      <c r="C12" s="7" t="s">
        <v>30</v>
      </c>
      <c r="D12" s="7" t="s">
        <v>2</v>
      </c>
      <c r="E12" s="7" t="s">
        <v>2</v>
      </c>
      <c r="F12" s="8"/>
      <c r="G12" s="8"/>
      <c r="H12" s="8"/>
      <c r="I12" s="8"/>
      <c r="J12" s="8">
        <f ca="1">IF(ActionLog[[#This Row],[Consequence]]="High",2.5,IF(ActionLog[[#This Row],[Consequence]]="Low",0.5,IF(ActionLog[[#This Row],[Consequence]]="Medium",1.5)))+IF(ActionLog[[#This Row],[Consequence]]="","",ActionLog[[#This Row],[change score]]*ActionLog[[#This Row],[Number of quadrant]])</f>
        <v>2.1</v>
      </c>
      <c r="K12" s="8">
        <f ca="1">IF(ActionLog[[#This Row],[Probability]]="High",2.5,IF(ActionLog[[#This Row],[Probability]]="Low",0.5,IF(ActionLog[[#This Row],[Probability]]="Medium",1.5)))+IF(ActionLog[[#This Row],[Probability]]="","",ActionLog[[#This Row],[change score]]*ActionLog[[#This Row],[Number of quadrant]])</f>
        <v>2.1</v>
      </c>
      <c r="L12" s="8">
        <f>0.8/COUNTIF(ActionLog[quadrant],ActionLog[[#This Row],[quadrant]])</f>
        <v>0.26666666666666666</v>
      </c>
      <c r="M12" s="8" t="str">
        <f>ActionLog[[#This Row],[Probability]]&amp;ActionLog[[#This Row],[Consequence]]</f>
        <v>HighHigh</v>
      </c>
      <c r="N12" s="8">
        <f ca="1">-((COUNTIF(ActionLog[quadrant],ActionLog[[#This Row],[quadrant]]))/2)+COUNTIF(OFFSET(M$1,0,0,ROW()-1,1),ActionLog[[#This Row],[quadrant]])</f>
        <v>-1.5</v>
      </c>
    </row>
    <row r="13" spans="2:14" x14ac:dyDescent="0.35">
      <c r="C13" s="8" t="s">
        <v>30</v>
      </c>
      <c r="D13" s="8" t="s">
        <v>2</v>
      </c>
      <c r="E13" s="8" t="s">
        <v>2</v>
      </c>
      <c r="F13" s="8"/>
      <c r="G13" s="8"/>
      <c r="H13" s="8"/>
      <c r="I13" s="8"/>
      <c r="J13" s="8">
        <f ca="1">IF(ActionLog[[#This Row],[Consequence]]="High",2.5,IF(ActionLog[[#This Row],[Consequence]]="Low",0.5,IF(ActionLog[[#This Row],[Consequence]]="Medium",1.5)))+IF(ActionLog[[#This Row],[Consequence]]="","",ActionLog[[#This Row],[change score]]*ActionLog[[#This Row],[Number of quadrant]])</f>
        <v>2.3666666666666667</v>
      </c>
      <c r="K13" s="8">
        <f ca="1">IF(ActionLog[[#This Row],[Probability]]="High",2.5,IF(ActionLog[[#This Row],[Probability]]="Low",0.5,IF(ActionLog[[#This Row],[Probability]]="Medium",1.5)))+IF(ActionLog[[#This Row],[Probability]]="","",ActionLog[[#This Row],[change score]]*ActionLog[[#This Row],[Number of quadrant]])</f>
        <v>2.3666666666666667</v>
      </c>
      <c r="L13" s="8">
        <f>0.8/COUNTIF(ActionLog[quadrant],ActionLog[[#This Row],[quadrant]])</f>
        <v>0.26666666666666666</v>
      </c>
      <c r="M13" s="8" t="str">
        <f>ActionLog[[#This Row],[Probability]]&amp;ActionLog[[#This Row],[Consequence]]</f>
        <v>HighHigh</v>
      </c>
      <c r="N13" s="8">
        <f ca="1">-((COUNTIF(ActionLog[quadrant],ActionLog[[#This Row],[quadrant]]))/2)+COUNTIF(OFFSET(M$1,0,0,ROW()-1,1),ActionLog[[#This Row],[quadrant]])</f>
        <v>-0.5</v>
      </c>
    </row>
    <row r="14" spans="2:14" x14ac:dyDescent="0.35">
      <c r="C14" s="8" t="s">
        <v>30</v>
      </c>
      <c r="D14" s="8" t="s">
        <v>2</v>
      </c>
      <c r="E14" s="8" t="s">
        <v>2</v>
      </c>
      <c r="F14" s="8"/>
      <c r="G14" s="8"/>
      <c r="H14" s="8"/>
      <c r="I14" s="8"/>
      <c r="J14" s="8">
        <f ca="1">IF(ActionLog[[#This Row],[Consequence]]="High",2.5,IF(ActionLog[[#This Row],[Consequence]]="Low",0.5,IF(ActionLog[[#This Row],[Consequence]]="Medium",1.5)))+IF(ActionLog[[#This Row],[Consequence]]="","",ActionLog[[#This Row],[change score]]*ActionLog[[#This Row],[Number of quadrant]])</f>
        <v>2.6333333333333333</v>
      </c>
      <c r="K14" s="8">
        <f ca="1">IF(ActionLog[[#This Row],[Probability]]="High",2.5,IF(ActionLog[[#This Row],[Probability]]="Low",0.5,IF(ActionLog[[#This Row],[Probability]]="Medium",1.5)))+IF(ActionLog[[#This Row],[Probability]]="","",ActionLog[[#This Row],[change score]]*ActionLog[[#This Row],[Number of quadrant]])</f>
        <v>2.6333333333333333</v>
      </c>
      <c r="L14" s="8">
        <f>0.8/COUNTIF(ActionLog[quadrant],ActionLog[[#This Row],[quadrant]])</f>
        <v>0.26666666666666666</v>
      </c>
      <c r="M14" s="8" t="str">
        <f>ActionLog[[#This Row],[Probability]]&amp;ActionLog[[#This Row],[Consequence]]</f>
        <v>HighHigh</v>
      </c>
      <c r="N14" s="8">
        <f ca="1">-((COUNTIF(ActionLog[quadrant],ActionLog[[#This Row],[quadrant]]))/2)+COUNTIF(OFFSET(M$1,0,0,ROW()-1,1),ActionLog[[#This Row],[quadrant]])</f>
        <v>0.5</v>
      </c>
    </row>
    <row r="15" spans="2:14" ht="29" x14ac:dyDescent="0.35">
      <c r="C15" s="7" t="s">
        <v>35</v>
      </c>
      <c r="D15" s="7" t="s">
        <v>4</v>
      </c>
      <c r="E15" s="7" t="s">
        <v>4</v>
      </c>
      <c r="F15" s="12" t="s">
        <v>24</v>
      </c>
      <c r="G15" s="12" t="s">
        <v>25</v>
      </c>
      <c r="H15" s="13" t="s">
        <v>36</v>
      </c>
      <c r="I15" s="13" t="s">
        <v>26</v>
      </c>
      <c r="J15" s="7">
        <f ca="1">IF(ActionLog[[#This Row],[Consequence]]="High",2.5,IF(ActionLog[[#This Row],[Consequence]]="Low",0.5,IF(ActionLog[[#This Row],[Consequence]]="Medium",1.5)))+IF(ActionLog[[#This Row],[Consequence]]="","",ActionLog[[#This Row],[change score]]*ActionLog[[#This Row],[Number of quadrant]])</f>
        <v>9.9999999999999978E-2</v>
      </c>
      <c r="K15" s="8">
        <f ca="1">IF(ActionLog[[#This Row],[Probability]]="High",2.5,IF(ActionLog[[#This Row],[Probability]]="Low",0.5,IF(ActionLog[[#This Row],[Probability]]="Medium",1.5)))+IF(ActionLog[[#This Row],[Probability]]="","",ActionLog[[#This Row],[change score]]*ActionLog[[#This Row],[Number of quadrant]])</f>
        <v>9.9999999999999978E-2</v>
      </c>
      <c r="L15" s="8">
        <f>0.8/COUNTIF(ActionLog[quadrant],ActionLog[[#This Row],[quadrant]])</f>
        <v>0.26666666666666666</v>
      </c>
      <c r="M15" s="8" t="str">
        <f>ActionLog[[#This Row],[Probability]]&amp;ActionLog[[#This Row],[Consequence]]</f>
        <v>LowLow</v>
      </c>
      <c r="N15" s="8">
        <f ca="1">-((COUNTIF(ActionLog[quadrant],ActionLog[[#This Row],[quadrant]]))/2)+COUNTIF(OFFSET(M$1,0,0,ROW()-1,1),ActionLog[[#This Row],[quadrant]])</f>
        <v>-1.5</v>
      </c>
    </row>
    <row r="16" spans="2:14" x14ac:dyDescent="0.35">
      <c r="C16" s="8" t="s">
        <v>35</v>
      </c>
      <c r="D16" s="8" t="s">
        <v>4</v>
      </c>
      <c r="E16" s="8" t="s">
        <v>4</v>
      </c>
      <c r="F16" s="8"/>
      <c r="G16" s="8"/>
      <c r="H16" s="8"/>
      <c r="I16" s="8"/>
      <c r="J16" s="8">
        <f ca="1">IF(ActionLog[[#This Row],[Consequence]]="High",2.5,IF(ActionLog[[#This Row],[Consequence]]="Low",0.5,IF(ActionLog[[#This Row],[Consequence]]="Medium",1.5)))+IF(ActionLog[[#This Row],[Consequence]]="","",ActionLog[[#This Row],[change score]]*ActionLog[[#This Row],[Number of quadrant]])</f>
        <v>0.3666666666666667</v>
      </c>
      <c r="K16" s="8">
        <f ca="1">IF(ActionLog[[#This Row],[Probability]]="High",2.5,IF(ActionLog[[#This Row],[Probability]]="Low",0.5,IF(ActionLog[[#This Row],[Probability]]="Medium",1.5)))+IF(ActionLog[[#This Row],[Probability]]="","",ActionLog[[#This Row],[change score]]*ActionLog[[#This Row],[Number of quadrant]])</f>
        <v>0.3666666666666667</v>
      </c>
      <c r="L16" s="8">
        <f>0.8/COUNTIF(ActionLog[quadrant],ActionLog[[#This Row],[quadrant]])</f>
        <v>0.26666666666666666</v>
      </c>
      <c r="M16" s="8" t="str">
        <f>ActionLog[[#This Row],[Probability]]&amp;ActionLog[[#This Row],[Consequence]]</f>
        <v>LowLow</v>
      </c>
      <c r="N16" s="8">
        <f ca="1">-((COUNTIF(ActionLog[quadrant],ActionLog[[#This Row],[quadrant]]))/2)+COUNTIF(OFFSET(M$1,0,0,ROW()-1,1),ActionLog[[#This Row],[quadrant]])</f>
        <v>-0.5</v>
      </c>
    </row>
    <row r="17" spans="3:14" x14ac:dyDescent="0.35">
      <c r="C17" s="8" t="s">
        <v>35</v>
      </c>
      <c r="D17" s="8" t="s">
        <v>4</v>
      </c>
      <c r="E17" s="8" t="s">
        <v>4</v>
      </c>
      <c r="F17" s="8"/>
      <c r="G17" s="8"/>
      <c r="H17" s="8"/>
      <c r="I17" s="8"/>
      <c r="J17" s="8">
        <f ca="1">IF(ActionLog[[#This Row],[Consequence]]="High",2.5,IF(ActionLog[[#This Row],[Consequence]]="Low",0.5,IF(ActionLog[[#This Row],[Consequence]]="Medium",1.5)))+IF(ActionLog[[#This Row],[Consequence]]="","",ActionLog[[#This Row],[change score]]*ActionLog[[#This Row],[Number of quadrant]])</f>
        <v>0.6333333333333333</v>
      </c>
      <c r="K17" s="8">
        <f ca="1">IF(ActionLog[[#This Row],[Probability]]="High",2.5,IF(ActionLog[[#This Row],[Probability]]="Low",0.5,IF(ActionLog[[#This Row],[Probability]]="Medium",1.5)))+IF(ActionLog[[#This Row],[Probability]]="","",ActionLog[[#This Row],[change score]]*ActionLog[[#This Row],[Number of quadrant]])</f>
        <v>0.6333333333333333</v>
      </c>
      <c r="L17" s="8">
        <f>0.8/COUNTIF(ActionLog[quadrant],ActionLog[[#This Row],[quadrant]])</f>
        <v>0.26666666666666666</v>
      </c>
      <c r="M17" s="8" t="str">
        <f>ActionLog[[#This Row],[Probability]]&amp;ActionLog[[#This Row],[Consequence]]</f>
        <v>LowLow</v>
      </c>
      <c r="N17" s="8">
        <f ca="1">-((COUNTIF(ActionLog[quadrant],ActionLog[[#This Row],[quadrant]]))/2)+COUNTIF(OFFSET(M$1,0,0,ROW()-1,1),ActionLog[[#This Row],[quadrant]])</f>
        <v>0.5</v>
      </c>
    </row>
    <row r="18" spans="3:14" x14ac:dyDescent="0.35">
      <c r="C18" s="7" t="s">
        <v>15</v>
      </c>
      <c r="D18" s="7" t="s">
        <v>4</v>
      </c>
      <c r="E18" s="7" t="s">
        <v>27</v>
      </c>
      <c r="F18" s="7"/>
      <c r="G18" s="7"/>
      <c r="H18" s="7"/>
      <c r="I18" s="7"/>
      <c r="J18" s="7">
        <f ca="1">IF(ActionLog[[#This Row],[Consequence]]="High",2.5,IF(ActionLog[[#This Row],[Consequence]]="Low",0.5,IF(ActionLog[[#This Row],[Consequence]]="Medium",1.5)))+IF(ActionLog[[#This Row],[Consequence]]="","",ActionLog[[#This Row],[change score]]*ActionLog[[#This Row],[Number of quadrant]])</f>
        <v>1.1000000000000001</v>
      </c>
      <c r="K18" s="8">
        <f ca="1">IF(ActionLog[[#This Row],[Probability]]="High",2.5,IF(ActionLog[[#This Row],[Probability]]="Low",0.5,IF(ActionLog[[#This Row],[Probability]]="Medium",1.5)))+IF(ActionLog[[#This Row],[Probability]]="","",ActionLog[[#This Row],[change score]]*ActionLog[[#This Row],[Number of quadrant]])</f>
        <v>9.9999999999999978E-2</v>
      </c>
      <c r="L18" s="8">
        <f>0.8/COUNTIF(ActionLog[quadrant],ActionLog[[#This Row],[quadrant]])</f>
        <v>0.26666666666666666</v>
      </c>
      <c r="M18" s="8" t="str">
        <f>ActionLog[[#This Row],[Probability]]&amp;ActionLog[[#This Row],[Consequence]]</f>
        <v>LowMedium</v>
      </c>
      <c r="N18" s="8">
        <f ca="1">-((COUNTIF(ActionLog[quadrant],ActionLog[[#This Row],[quadrant]]))/2)+COUNTIF(OFFSET(M$1,0,0,ROW()-1,1),ActionLog[[#This Row],[quadrant]])</f>
        <v>-1.5</v>
      </c>
    </row>
    <row r="19" spans="3:14" x14ac:dyDescent="0.35">
      <c r="C19" s="8" t="s">
        <v>15</v>
      </c>
      <c r="D19" s="8" t="s">
        <v>4</v>
      </c>
      <c r="E19" s="8" t="s">
        <v>27</v>
      </c>
      <c r="F19" s="8"/>
      <c r="G19" s="8"/>
      <c r="H19" s="8"/>
      <c r="I19" s="8"/>
      <c r="J19" s="8">
        <f ca="1">IF(ActionLog[[#This Row],[Consequence]]="High",2.5,IF(ActionLog[[#This Row],[Consequence]]="Low",0.5,IF(ActionLog[[#This Row],[Consequence]]="Medium",1.5)))+IF(ActionLog[[#This Row],[Consequence]]="","",ActionLog[[#This Row],[change score]]*ActionLog[[#This Row],[Number of quadrant]])</f>
        <v>1.3666666666666667</v>
      </c>
      <c r="K19" s="8">
        <f ca="1">IF(ActionLog[[#This Row],[Probability]]="High",2.5,IF(ActionLog[[#This Row],[Probability]]="Low",0.5,IF(ActionLog[[#This Row],[Probability]]="Medium",1.5)))+IF(ActionLog[[#This Row],[Probability]]="","",ActionLog[[#This Row],[change score]]*ActionLog[[#This Row],[Number of quadrant]])</f>
        <v>0.3666666666666667</v>
      </c>
      <c r="L19" s="8">
        <f>0.8/COUNTIF(ActionLog[quadrant],ActionLog[[#This Row],[quadrant]])</f>
        <v>0.26666666666666666</v>
      </c>
      <c r="M19" s="8" t="str">
        <f>ActionLog[[#This Row],[Probability]]&amp;ActionLog[[#This Row],[Consequence]]</f>
        <v>LowMedium</v>
      </c>
      <c r="N19" s="8">
        <f ca="1">-((COUNTIF(ActionLog[quadrant],ActionLog[[#This Row],[quadrant]]))/2)+COUNTIF(OFFSET(M$1,0,0,ROW()-1,1),ActionLog[[#This Row],[quadrant]])</f>
        <v>-0.5</v>
      </c>
    </row>
    <row r="20" spans="3:14" x14ac:dyDescent="0.35">
      <c r="C20" s="8" t="s">
        <v>15</v>
      </c>
      <c r="D20" s="8" t="s">
        <v>4</v>
      </c>
      <c r="E20" s="8" t="s">
        <v>27</v>
      </c>
      <c r="F20" s="8"/>
      <c r="G20" s="8"/>
      <c r="H20" s="8"/>
      <c r="I20" s="8"/>
      <c r="J20" s="8">
        <f ca="1">IF(ActionLog[[#This Row],[Consequence]]="High",2.5,IF(ActionLog[[#This Row],[Consequence]]="Low",0.5,IF(ActionLog[[#This Row],[Consequence]]="Medium",1.5)))+IF(ActionLog[[#This Row],[Consequence]]="","",ActionLog[[#This Row],[change score]]*ActionLog[[#This Row],[Number of quadrant]])</f>
        <v>1.6333333333333333</v>
      </c>
      <c r="K20" s="8">
        <f ca="1">IF(ActionLog[[#This Row],[Probability]]="High",2.5,IF(ActionLog[[#This Row],[Probability]]="Low",0.5,IF(ActionLog[[#This Row],[Probability]]="Medium",1.5)))+IF(ActionLog[[#This Row],[Probability]]="","",ActionLog[[#This Row],[change score]]*ActionLog[[#This Row],[Number of quadrant]])</f>
        <v>0.6333333333333333</v>
      </c>
      <c r="L20" s="8">
        <f>0.8/COUNTIF(ActionLog[quadrant],ActionLog[[#This Row],[quadrant]])</f>
        <v>0.26666666666666666</v>
      </c>
      <c r="M20" s="8" t="str">
        <f>ActionLog[[#This Row],[Probability]]&amp;ActionLog[[#This Row],[Consequence]]</f>
        <v>LowMedium</v>
      </c>
      <c r="N20" s="8">
        <f ca="1">-((COUNTIF(ActionLog[quadrant],ActionLog[[#This Row],[quadrant]]))/2)+COUNTIF(OFFSET(M$1,0,0,ROW()-1,1),ActionLog[[#This Row],[quadrant]])</f>
        <v>0.5</v>
      </c>
    </row>
    <row r="21" spans="3:14" x14ac:dyDescent="0.35">
      <c r="C21" s="7" t="s">
        <v>16</v>
      </c>
      <c r="D21" s="7" t="s">
        <v>4</v>
      </c>
      <c r="E21" s="7" t="s">
        <v>2</v>
      </c>
      <c r="F21" s="7"/>
      <c r="G21" s="7"/>
      <c r="H21" s="7"/>
      <c r="I21" s="7"/>
      <c r="J21" s="7">
        <f ca="1">IF(ActionLog[[#This Row],[Consequence]]="High",2.5,IF(ActionLog[[#This Row],[Consequence]]="Low",0.5,IF(ActionLog[[#This Row],[Consequence]]="Medium",1.5)))+IF(ActionLog[[#This Row],[Consequence]]="","",ActionLog[[#This Row],[change score]]*ActionLog[[#This Row],[Number of quadrant]])</f>
        <v>2.1</v>
      </c>
      <c r="K21" s="8">
        <f ca="1">IF(ActionLog[[#This Row],[Probability]]="High",2.5,IF(ActionLog[[#This Row],[Probability]]="Low",0.5,IF(ActionLog[[#This Row],[Probability]]="Medium",1.5)))+IF(ActionLog[[#This Row],[Probability]]="","",ActionLog[[#This Row],[change score]]*ActionLog[[#This Row],[Number of quadrant]])</f>
        <v>9.9999999999999978E-2</v>
      </c>
      <c r="L21" s="8">
        <f>0.8/COUNTIF(ActionLog[quadrant],ActionLog[[#This Row],[quadrant]])</f>
        <v>0.26666666666666666</v>
      </c>
      <c r="M21" s="8" t="str">
        <f>ActionLog[[#This Row],[Probability]]&amp;ActionLog[[#This Row],[Consequence]]</f>
        <v>LowHigh</v>
      </c>
      <c r="N21" s="8">
        <f ca="1">-((COUNTIF(ActionLog[quadrant],ActionLog[[#This Row],[quadrant]]))/2)+COUNTIF(OFFSET(M$1,0,0,ROW()-1,1),ActionLog[[#This Row],[quadrant]])</f>
        <v>-1.5</v>
      </c>
    </row>
    <row r="22" spans="3:14" x14ac:dyDescent="0.35">
      <c r="C22" s="8" t="s">
        <v>16</v>
      </c>
      <c r="D22" s="8" t="s">
        <v>4</v>
      </c>
      <c r="E22" s="8" t="s">
        <v>2</v>
      </c>
      <c r="F22" s="8"/>
      <c r="G22" s="8"/>
      <c r="H22" s="8"/>
      <c r="I22" s="8"/>
      <c r="J22" s="8">
        <f ca="1">IF(ActionLog[[#This Row],[Consequence]]="High",2.5,IF(ActionLog[[#This Row],[Consequence]]="Low",0.5,IF(ActionLog[[#This Row],[Consequence]]="Medium",1.5)))+IF(ActionLog[[#This Row],[Consequence]]="","",ActionLog[[#This Row],[change score]]*ActionLog[[#This Row],[Number of quadrant]])</f>
        <v>2.3666666666666667</v>
      </c>
      <c r="K22" s="8">
        <f ca="1">IF(ActionLog[[#This Row],[Probability]]="High",2.5,IF(ActionLog[[#This Row],[Probability]]="Low",0.5,IF(ActionLog[[#This Row],[Probability]]="Medium",1.5)))+IF(ActionLog[[#This Row],[Probability]]="","",ActionLog[[#This Row],[change score]]*ActionLog[[#This Row],[Number of quadrant]])</f>
        <v>0.3666666666666667</v>
      </c>
      <c r="L22" s="8">
        <f>0.8/COUNTIF(ActionLog[quadrant],ActionLog[[#This Row],[quadrant]])</f>
        <v>0.26666666666666666</v>
      </c>
      <c r="M22" s="8" t="str">
        <f>ActionLog[[#This Row],[Probability]]&amp;ActionLog[[#This Row],[Consequence]]</f>
        <v>LowHigh</v>
      </c>
      <c r="N22" s="8">
        <f ca="1">-((COUNTIF(ActionLog[quadrant],ActionLog[[#This Row],[quadrant]]))/2)+COUNTIF(OFFSET(M$1,0,0,ROW()-1,1),ActionLog[[#This Row],[quadrant]])</f>
        <v>-0.5</v>
      </c>
    </row>
    <row r="23" spans="3:14" x14ac:dyDescent="0.35">
      <c r="C23" s="8" t="s">
        <v>16</v>
      </c>
      <c r="D23" s="8" t="s">
        <v>4</v>
      </c>
      <c r="E23" s="8" t="s">
        <v>2</v>
      </c>
      <c r="F23" s="8"/>
      <c r="G23" s="8"/>
      <c r="H23" s="8"/>
      <c r="I23" s="8"/>
      <c r="J23" s="8">
        <f ca="1">IF(ActionLog[[#This Row],[Consequence]]="High",2.5,IF(ActionLog[[#This Row],[Consequence]]="Low",0.5,IF(ActionLog[[#This Row],[Consequence]]="Medium",1.5)))+IF(ActionLog[[#This Row],[Consequence]]="","",ActionLog[[#This Row],[change score]]*ActionLog[[#This Row],[Number of quadrant]])</f>
        <v>2.6333333333333333</v>
      </c>
      <c r="K23" s="8">
        <f ca="1">IF(ActionLog[[#This Row],[Probability]]="High",2.5,IF(ActionLog[[#This Row],[Probability]]="Low",0.5,IF(ActionLog[[#This Row],[Probability]]="Medium",1.5)))+IF(ActionLog[[#This Row],[Probability]]="","",ActionLog[[#This Row],[change score]]*ActionLog[[#This Row],[Number of quadrant]])</f>
        <v>0.6333333333333333</v>
      </c>
      <c r="L23" s="8">
        <f>0.8/COUNTIF(ActionLog[quadrant],ActionLog[[#This Row],[quadrant]])</f>
        <v>0.26666666666666666</v>
      </c>
      <c r="M23" s="8" t="str">
        <f>ActionLog[[#This Row],[Probability]]&amp;ActionLog[[#This Row],[Consequence]]</f>
        <v>LowHigh</v>
      </c>
      <c r="N23" s="8">
        <f ca="1">-((COUNTIF(ActionLog[quadrant],ActionLog[[#This Row],[quadrant]]))/2)+COUNTIF(OFFSET(M$1,0,0,ROW()-1,1),ActionLog[[#This Row],[quadrant]])</f>
        <v>0.5</v>
      </c>
    </row>
    <row r="24" spans="3:14" x14ac:dyDescent="0.35">
      <c r="C24" s="7" t="s">
        <v>17</v>
      </c>
      <c r="D24" s="7" t="s">
        <v>27</v>
      </c>
      <c r="E24" s="7" t="s">
        <v>4</v>
      </c>
      <c r="F24" s="7"/>
      <c r="G24" s="7"/>
      <c r="H24" s="7"/>
      <c r="I24" s="7"/>
      <c r="J24" s="7">
        <f ca="1">IF(ActionLog[[#This Row],[Consequence]]="High",2.5,IF(ActionLog[[#This Row],[Consequence]]="Low",0.5,IF(ActionLog[[#This Row],[Consequence]]="Medium",1.5)))+IF(ActionLog[[#This Row],[Consequence]]="","",ActionLog[[#This Row],[change score]]*ActionLog[[#This Row],[Number of quadrant]])</f>
        <v>9.9999999999999978E-2</v>
      </c>
      <c r="K24" s="8">
        <f ca="1">IF(ActionLog[[#This Row],[Probability]]="High",2.5,IF(ActionLog[[#This Row],[Probability]]="Low",0.5,IF(ActionLog[[#This Row],[Probability]]="Medium",1.5)))+IF(ActionLog[[#This Row],[Probability]]="","",ActionLog[[#This Row],[change score]]*ActionLog[[#This Row],[Number of quadrant]])</f>
        <v>1.1000000000000001</v>
      </c>
      <c r="L24" s="8">
        <f>0.8/COUNTIF(ActionLog[quadrant],ActionLog[[#This Row],[quadrant]])</f>
        <v>0.26666666666666666</v>
      </c>
      <c r="M24" s="8" t="str">
        <f>ActionLog[[#This Row],[Probability]]&amp;ActionLog[[#This Row],[Consequence]]</f>
        <v>MediumLow</v>
      </c>
      <c r="N24" s="8">
        <f ca="1">-((COUNTIF(ActionLog[quadrant],ActionLog[[#This Row],[quadrant]]))/2)+COUNTIF(OFFSET(M$1,0,0,ROW()-1,1),ActionLog[[#This Row],[quadrant]])</f>
        <v>-1.5</v>
      </c>
    </row>
    <row r="25" spans="3:14" x14ac:dyDescent="0.35">
      <c r="C25" s="8" t="s">
        <v>17</v>
      </c>
      <c r="D25" s="8" t="s">
        <v>27</v>
      </c>
      <c r="E25" s="8" t="s">
        <v>4</v>
      </c>
      <c r="F25" s="8"/>
      <c r="G25" s="8"/>
      <c r="H25" s="8"/>
      <c r="I25" s="8"/>
      <c r="J25" s="8">
        <f ca="1">IF(ActionLog[[#This Row],[Consequence]]="High",2.5,IF(ActionLog[[#This Row],[Consequence]]="Low",0.5,IF(ActionLog[[#This Row],[Consequence]]="Medium",1.5)))+IF(ActionLog[[#This Row],[Consequence]]="","",ActionLog[[#This Row],[change score]]*ActionLog[[#This Row],[Number of quadrant]])</f>
        <v>0.3666666666666667</v>
      </c>
      <c r="K25" s="8">
        <f ca="1">IF(ActionLog[[#This Row],[Probability]]="High",2.5,IF(ActionLog[[#This Row],[Probability]]="Low",0.5,IF(ActionLog[[#This Row],[Probability]]="Medium",1.5)))+IF(ActionLog[[#This Row],[Probability]]="","",ActionLog[[#This Row],[change score]]*ActionLog[[#This Row],[Number of quadrant]])</f>
        <v>1.3666666666666667</v>
      </c>
      <c r="L25" s="8">
        <f>0.8/COUNTIF(ActionLog[quadrant],ActionLog[[#This Row],[quadrant]])</f>
        <v>0.26666666666666666</v>
      </c>
      <c r="M25" s="8" t="str">
        <f>ActionLog[[#This Row],[Probability]]&amp;ActionLog[[#This Row],[Consequence]]</f>
        <v>MediumLow</v>
      </c>
      <c r="N25" s="8">
        <f ca="1">-((COUNTIF(ActionLog[quadrant],ActionLog[[#This Row],[quadrant]]))/2)+COUNTIF(OFFSET(M$1,0,0,ROW()-1,1),ActionLog[[#This Row],[quadrant]])</f>
        <v>-0.5</v>
      </c>
    </row>
    <row r="26" spans="3:14" x14ac:dyDescent="0.35">
      <c r="C26" s="8" t="s">
        <v>17</v>
      </c>
      <c r="D26" s="8" t="s">
        <v>27</v>
      </c>
      <c r="E26" s="8" t="s">
        <v>4</v>
      </c>
      <c r="F26" s="8"/>
      <c r="G26" s="8"/>
      <c r="H26" s="8"/>
      <c r="I26" s="8"/>
      <c r="J26" s="8">
        <f ca="1">IF(ActionLog[[#This Row],[Consequence]]="High",2.5,IF(ActionLog[[#This Row],[Consequence]]="Low",0.5,IF(ActionLog[[#This Row],[Consequence]]="Medium",1.5)))+IF(ActionLog[[#This Row],[Consequence]]="","",ActionLog[[#This Row],[change score]]*ActionLog[[#This Row],[Number of quadrant]])</f>
        <v>0.6333333333333333</v>
      </c>
      <c r="K26" s="8">
        <f ca="1">IF(ActionLog[[#This Row],[Probability]]="High",2.5,IF(ActionLog[[#This Row],[Probability]]="Low",0.5,IF(ActionLog[[#This Row],[Probability]]="Medium",1.5)))+IF(ActionLog[[#This Row],[Probability]]="","",ActionLog[[#This Row],[change score]]*ActionLog[[#This Row],[Number of quadrant]])</f>
        <v>1.6333333333333333</v>
      </c>
      <c r="L26" s="8">
        <f>0.8/COUNTIF(ActionLog[quadrant],ActionLog[[#This Row],[quadrant]])</f>
        <v>0.26666666666666666</v>
      </c>
      <c r="M26" s="8" t="str">
        <f>ActionLog[[#This Row],[Probability]]&amp;ActionLog[[#This Row],[Consequence]]</f>
        <v>MediumLow</v>
      </c>
      <c r="N26" s="8">
        <f ca="1">-((COUNTIF(ActionLog[quadrant],ActionLog[[#This Row],[quadrant]]))/2)+COUNTIF(OFFSET(M$1,0,0,ROW()-1,1),ActionLog[[#This Row],[quadrant]])</f>
        <v>0.5</v>
      </c>
    </row>
    <row r="27" spans="3:14" x14ac:dyDescent="0.35">
      <c r="C27" s="7" t="s">
        <v>18</v>
      </c>
      <c r="D27" s="7" t="s">
        <v>27</v>
      </c>
      <c r="E27" s="7" t="s">
        <v>27</v>
      </c>
      <c r="F27" s="7"/>
      <c r="G27" s="7"/>
      <c r="H27" s="7"/>
      <c r="I27" s="7"/>
      <c r="J27" s="7">
        <f ca="1">IF(ActionLog[[#This Row],[Consequence]]="High",2.5,IF(ActionLog[[#This Row],[Consequence]]="Low",0.5,IF(ActionLog[[#This Row],[Consequence]]="Medium",1.5)))+IF(ActionLog[[#This Row],[Consequence]]="","",ActionLog[[#This Row],[change score]]*ActionLog[[#This Row],[Number of quadrant]])</f>
        <v>1.1000000000000001</v>
      </c>
      <c r="K27" s="8">
        <f ca="1">IF(ActionLog[[#This Row],[Probability]]="High",2.5,IF(ActionLog[[#This Row],[Probability]]="Low",0.5,IF(ActionLog[[#This Row],[Probability]]="Medium",1.5)))+IF(ActionLog[[#This Row],[Probability]]="","",ActionLog[[#This Row],[change score]]*ActionLog[[#This Row],[Number of quadrant]])</f>
        <v>1.1000000000000001</v>
      </c>
      <c r="L27" s="8">
        <f>0.8/COUNTIF(ActionLog[quadrant],ActionLog[[#This Row],[quadrant]])</f>
        <v>0.26666666666666666</v>
      </c>
      <c r="M27" s="8" t="str">
        <f>ActionLog[[#This Row],[Probability]]&amp;ActionLog[[#This Row],[Consequence]]</f>
        <v>MediumMedium</v>
      </c>
      <c r="N27" s="8">
        <f ca="1">-((COUNTIF(ActionLog[quadrant],ActionLog[[#This Row],[quadrant]]))/2)+COUNTIF(OFFSET(M$1,0,0,ROW()-1,1),ActionLog[[#This Row],[quadrant]])</f>
        <v>-1.5</v>
      </c>
    </row>
    <row r="28" spans="3:14" x14ac:dyDescent="0.35">
      <c r="C28" s="8" t="s">
        <v>18</v>
      </c>
      <c r="D28" s="8" t="s">
        <v>27</v>
      </c>
      <c r="E28" s="8" t="s">
        <v>27</v>
      </c>
      <c r="F28" s="8"/>
      <c r="G28" s="8"/>
      <c r="H28" s="8"/>
      <c r="I28" s="8"/>
      <c r="J28" s="8">
        <f ca="1">IF(ActionLog[[#This Row],[Consequence]]="High",2.5,IF(ActionLog[[#This Row],[Consequence]]="Low",0.5,IF(ActionLog[[#This Row],[Consequence]]="Medium",1.5)))+IF(ActionLog[[#This Row],[Consequence]]="","",ActionLog[[#This Row],[change score]]*ActionLog[[#This Row],[Number of quadrant]])</f>
        <v>1.3666666666666667</v>
      </c>
      <c r="K28" s="8">
        <f ca="1">IF(ActionLog[[#This Row],[Probability]]="High",2.5,IF(ActionLog[[#This Row],[Probability]]="Low",0.5,IF(ActionLog[[#This Row],[Probability]]="Medium",1.5)))+IF(ActionLog[[#This Row],[Probability]]="","",ActionLog[[#This Row],[change score]]*ActionLog[[#This Row],[Number of quadrant]])</f>
        <v>1.3666666666666667</v>
      </c>
      <c r="L28" s="8">
        <f>0.8/COUNTIF(ActionLog[quadrant],ActionLog[[#This Row],[quadrant]])</f>
        <v>0.26666666666666666</v>
      </c>
      <c r="M28" s="8" t="str">
        <f>ActionLog[[#This Row],[Probability]]&amp;ActionLog[[#This Row],[Consequence]]</f>
        <v>MediumMedium</v>
      </c>
      <c r="N28" s="8">
        <f ca="1">-((COUNTIF(ActionLog[quadrant],ActionLog[[#This Row],[quadrant]]))/2)+COUNTIF(OFFSET(M$1,0,0,ROW()-1,1),ActionLog[[#This Row],[quadrant]])</f>
        <v>-0.5</v>
      </c>
    </row>
    <row r="29" spans="3:14" x14ac:dyDescent="0.35">
      <c r="C29" s="8" t="s">
        <v>18</v>
      </c>
      <c r="D29" s="8" t="s">
        <v>27</v>
      </c>
      <c r="E29" s="8" t="s">
        <v>27</v>
      </c>
      <c r="F29" s="8"/>
      <c r="G29" s="8"/>
      <c r="H29" s="8"/>
      <c r="I29" s="8"/>
      <c r="J29" s="8">
        <f ca="1">IF(ActionLog[[#This Row],[Consequence]]="High",2.5,IF(ActionLog[[#This Row],[Consequence]]="Low",0.5,IF(ActionLog[[#This Row],[Consequence]]="Medium",1.5)))+IF(ActionLog[[#This Row],[Consequence]]="","",ActionLog[[#This Row],[change score]]*ActionLog[[#This Row],[Number of quadrant]])</f>
        <v>1.6333333333333333</v>
      </c>
      <c r="K29" s="8">
        <f ca="1">IF(ActionLog[[#This Row],[Probability]]="High",2.5,IF(ActionLog[[#This Row],[Probability]]="Low",0.5,IF(ActionLog[[#This Row],[Probability]]="Medium",1.5)))+IF(ActionLog[[#This Row],[Probability]]="","",ActionLog[[#This Row],[change score]]*ActionLog[[#This Row],[Number of quadrant]])</f>
        <v>1.6333333333333333</v>
      </c>
      <c r="L29" s="8">
        <f>0.8/COUNTIF(ActionLog[quadrant],ActionLog[[#This Row],[quadrant]])</f>
        <v>0.26666666666666666</v>
      </c>
      <c r="M29" s="8" t="str">
        <f>ActionLog[[#This Row],[Probability]]&amp;ActionLog[[#This Row],[Consequence]]</f>
        <v>MediumMedium</v>
      </c>
      <c r="N29" s="8">
        <f ca="1">-((COUNTIF(ActionLog[quadrant],ActionLog[[#This Row],[quadrant]]))/2)+COUNTIF(OFFSET(M$1,0,0,ROW()-1,1),ActionLog[[#This Row],[quadrant]])</f>
        <v>0.5</v>
      </c>
    </row>
    <row r="30" spans="3:14" x14ac:dyDescent="0.35">
      <c r="C30" s="7" t="s">
        <v>19</v>
      </c>
      <c r="D30" s="7" t="s">
        <v>27</v>
      </c>
      <c r="E30" s="7" t="s">
        <v>2</v>
      </c>
      <c r="F30" s="7"/>
      <c r="G30" s="7"/>
      <c r="H30" s="7"/>
      <c r="I30" s="7"/>
      <c r="J30" s="7">
        <f ca="1">IF(ActionLog[[#This Row],[Consequence]]="High",2.5,IF(ActionLog[[#This Row],[Consequence]]="Low",0.5,IF(ActionLog[[#This Row],[Consequence]]="Medium",1.5)))+IF(ActionLog[[#This Row],[Consequence]]="","",ActionLog[[#This Row],[change score]]*ActionLog[[#This Row],[Number of quadrant]])</f>
        <v>2.1</v>
      </c>
      <c r="K30" s="8">
        <f ca="1">IF(ActionLog[[#This Row],[Probability]]="High",2.5,IF(ActionLog[[#This Row],[Probability]]="Low",0.5,IF(ActionLog[[#This Row],[Probability]]="Medium",1.5)))+IF(ActionLog[[#This Row],[Probability]]="","",ActionLog[[#This Row],[change score]]*ActionLog[[#This Row],[Number of quadrant]])</f>
        <v>1.1000000000000001</v>
      </c>
      <c r="L30" s="8">
        <f>0.8/COUNTIF(ActionLog[quadrant],ActionLog[[#This Row],[quadrant]])</f>
        <v>0.26666666666666666</v>
      </c>
      <c r="M30" s="8" t="str">
        <f>ActionLog[[#This Row],[Probability]]&amp;ActionLog[[#This Row],[Consequence]]</f>
        <v>MediumHigh</v>
      </c>
      <c r="N30" s="8">
        <f ca="1">-((COUNTIF(ActionLog[quadrant],ActionLog[[#This Row],[quadrant]]))/2)+COUNTIF(OFFSET(M$1,0,0,ROW()-1,1),ActionLog[[#This Row],[quadrant]])</f>
        <v>-1.5</v>
      </c>
    </row>
    <row r="31" spans="3:14" x14ac:dyDescent="0.35">
      <c r="C31" s="8" t="s">
        <v>19</v>
      </c>
      <c r="D31" s="8" t="s">
        <v>27</v>
      </c>
      <c r="E31" s="8" t="s">
        <v>2</v>
      </c>
      <c r="F31" s="8"/>
      <c r="G31" s="8"/>
      <c r="H31" s="8"/>
      <c r="I31" s="8"/>
      <c r="J31" s="8">
        <f ca="1">IF(ActionLog[[#This Row],[Consequence]]="High",2.5,IF(ActionLog[[#This Row],[Consequence]]="Low",0.5,IF(ActionLog[[#This Row],[Consequence]]="Medium",1.5)))+IF(ActionLog[[#This Row],[Consequence]]="","",ActionLog[[#This Row],[change score]]*ActionLog[[#This Row],[Number of quadrant]])</f>
        <v>2.3666666666666667</v>
      </c>
      <c r="K31" s="8">
        <f ca="1">IF(ActionLog[[#This Row],[Probability]]="High",2.5,IF(ActionLog[[#This Row],[Probability]]="Low",0.5,IF(ActionLog[[#This Row],[Probability]]="Medium",1.5)))+IF(ActionLog[[#This Row],[Probability]]="","",ActionLog[[#This Row],[change score]]*ActionLog[[#This Row],[Number of quadrant]])</f>
        <v>1.3666666666666667</v>
      </c>
      <c r="L31" s="8">
        <f>0.8/COUNTIF(ActionLog[quadrant],ActionLog[[#This Row],[quadrant]])</f>
        <v>0.26666666666666666</v>
      </c>
      <c r="M31" s="8" t="str">
        <f>ActionLog[[#This Row],[Probability]]&amp;ActionLog[[#This Row],[Consequence]]</f>
        <v>MediumHigh</v>
      </c>
      <c r="N31" s="8">
        <f ca="1">-((COUNTIF(ActionLog[quadrant],ActionLog[[#This Row],[quadrant]]))/2)+COUNTIF(OFFSET(M$1,0,0,ROW()-1,1),ActionLog[[#This Row],[quadrant]])</f>
        <v>-0.5</v>
      </c>
    </row>
    <row r="32" spans="3:14" x14ac:dyDescent="0.35">
      <c r="C32" s="8" t="s">
        <v>19</v>
      </c>
      <c r="D32" s="8" t="s">
        <v>27</v>
      </c>
      <c r="E32" s="8" t="s">
        <v>2</v>
      </c>
      <c r="F32" s="8"/>
      <c r="G32" s="8"/>
      <c r="H32" s="8"/>
      <c r="I32" s="8"/>
      <c r="J32" s="8">
        <f ca="1">IF(ActionLog[[#This Row],[Consequence]]="High",2.5,IF(ActionLog[[#This Row],[Consequence]]="Low",0.5,IF(ActionLog[[#This Row],[Consequence]]="Medium",1.5)))+IF(ActionLog[[#This Row],[Consequence]]="","",ActionLog[[#This Row],[change score]]*ActionLog[[#This Row],[Number of quadrant]])</f>
        <v>2.6333333333333333</v>
      </c>
      <c r="K32" s="8">
        <f ca="1">IF(ActionLog[[#This Row],[Probability]]="High",2.5,IF(ActionLog[[#This Row],[Probability]]="Low",0.5,IF(ActionLog[[#This Row],[Probability]]="Medium",1.5)))+IF(ActionLog[[#This Row],[Probability]]="","",ActionLog[[#This Row],[change score]]*ActionLog[[#This Row],[Number of quadrant]])</f>
        <v>1.6333333333333333</v>
      </c>
      <c r="L32" s="8">
        <f>0.8/COUNTIF(ActionLog[quadrant],ActionLog[[#This Row],[quadrant]])</f>
        <v>0.26666666666666666</v>
      </c>
      <c r="M32" s="8" t="str">
        <f>ActionLog[[#This Row],[Probability]]&amp;ActionLog[[#This Row],[Consequence]]</f>
        <v>MediumHigh</v>
      </c>
      <c r="N32" s="8">
        <f ca="1">-((COUNTIF(ActionLog[quadrant],ActionLog[[#This Row],[quadrant]]))/2)+COUNTIF(OFFSET(M$1,0,0,ROW()-1,1),ActionLog[[#This Row],[quadrant]])</f>
        <v>0.5</v>
      </c>
    </row>
  </sheetData>
  <dataValidations count="1">
    <dataValidation type="list" allowBlank="1" showInputMessage="1" showErrorMessage="1" sqref="D6:E32" xr:uid="{00000000-0002-0000-0100-000000000000}">
      <formula1>"High,Medium,Low"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"/>
  <sheetViews>
    <sheetView showGridLines="0" showRowColHeaders="0" topLeftCell="A5" zoomScale="80" zoomScaleNormal="80" workbookViewId="0">
      <selection activeCell="E34" sqref="E34"/>
    </sheetView>
  </sheetViews>
  <sheetFormatPr defaultColWidth="9.1796875" defaultRowHeight="14.5" x14ac:dyDescent="0.35"/>
  <cols>
    <col min="1" max="1" width="3.26953125" style="2" customWidth="1"/>
    <col min="2" max="2" width="9.1796875" style="2"/>
    <col min="3" max="3" width="21.453125" style="2" bestFit="1" customWidth="1"/>
    <col min="4" max="4" width="20" style="2" bestFit="1" customWidth="1"/>
    <col min="5" max="5" width="18.26953125" style="2" bestFit="1" customWidth="1"/>
    <col min="6" max="16384" width="9.1796875" style="2"/>
  </cols>
  <sheetData>
    <row r="2" spans="2:2" ht="30" x14ac:dyDescent="0.6">
      <c r="B2" s="4" t="s">
        <v>38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E27"/>
  <sheetViews>
    <sheetView showGridLines="0" workbookViewId="0">
      <selection activeCell="C5" sqref="C5"/>
    </sheetView>
  </sheetViews>
  <sheetFormatPr defaultColWidth="9.1796875" defaultRowHeight="14.5" x14ac:dyDescent="0.35"/>
  <cols>
    <col min="1" max="1" width="3.26953125" style="2" customWidth="1"/>
    <col min="2" max="2" width="9.1796875" style="2"/>
    <col min="3" max="3" width="21.08984375" style="2" bestFit="1" customWidth="1"/>
    <col min="4" max="4" width="20" style="2" bestFit="1" customWidth="1"/>
    <col min="5" max="5" width="18.26953125" style="2" bestFit="1" customWidth="1"/>
    <col min="6" max="16384" width="9.1796875" style="2"/>
  </cols>
  <sheetData>
    <row r="2" spans="2:5" ht="30" x14ac:dyDescent="0.6">
      <c r="B2" s="4" t="s">
        <v>10</v>
      </c>
    </row>
    <row r="5" spans="2:5" x14ac:dyDescent="0.35">
      <c r="C5" s="14" t="s">
        <v>0</v>
      </c>
      <c r="D5"/>
      <c r="E5"/>
    </row>
    <row r="6" spans="2:5" x14ac:dyDescent="0.35">
      <c r="C6" s="15" t="s">
        <v>2</v>
      </c>
      <c r="D6"/>
      <c r="E6"/>
    </row>
    <row r="7" spans="2:5" x14ac:dyDescent="0.35">
      <c r="C7" s="16" t="s">
        <v>28</v>
      </c>
      <c r="D7"/>
      <c r="E7"/>
    </row>
    <row r="8" spans="2:5" x14ac:dyDescent="0.35">
      <c r="C8" s="16" t="s">
        <v>29</v>
      </c>
      <c r="D8"/>
      <c r="E8"/>
    </row>
    <row r="9" spans="2:5" x14ac:dyDescent="0.35">
      <c r="C9" s="16" t="s">
        <v>30</v>
      </c>
      <c r="D9"/>
      <c r="E9"/>
    </row>
    <row r="10" spans="2:5" x14ac:dyDescent="0.35">
      <c r="C10" s="15" t="s">
        <v>4</v>
      </c>
      <c r="D10"/>
      <c r="E10"/>
    </row>
    <row r="11" spans="2:5" x14ac:dyDescent="0.35">
      <c r="C11" s="16" t="s">
        <v>15</v>
      </c>
      <c r="D11"/>
      <c r="E11"/>
    </row>
    <row r="12" spans="2:5" x14ac:dyDescent="0.35">
      <c r="C12" s="16" t="s">
        <v>16</v>
      </c>
      <c r="D12"/>
      <c r="E12"/>
    </row>
    <row r="13" spans="2:5" x14ac:dyDescent="0.35">
      <c r="C13" s="16" t="s">
        <v>35</v>
      </c>
      <c r="D13"/>
      <c r="E13"/>
    </row>
    <row r="14" spans="2:5" x14ac:dyDescent="0.35">
      <c r="C14" s="15" t="s">
        <v>27</v>
      </c>
      <c r="D14"/>
      <c r="E14"/>
    </row>
    <row r="15" spans="2:5" x14ac:dyDescent="0.35">
      <c r="C15" s="16" t="s">
        <v>17</v>
      </c>
      <c r="D15"/>
      <c r="E15"/>
    </row>
    <row r="16" spans="2:5" x14ac:dyDescent="0.35">
      <c r="C16" s="16" t="s">
        <v>18</v>
      </c>
      <c r="D16"/>
      <c r="E16"/>
    </row>
    <row r="17" spans="3:5" x14ac:dyDescent="0.35">
      <c r="C17" s="16" t="s">
        <v>19</v>
      </c>
      <c r="D17"/>
      <c r="E17"/>
    </row>
    <row r="18" spans="3:5" x14ac:dyDescent="0.35">
      <c r="C18" s="15" t="s">
        <v>1</v>
      </c>
      <c r="D18"/>
      <c r="E18"/>
    </row>
    <row r="19" spans="3:5" x14ac:dyDescent="0.35">
      <c r="C19"/>
      <c r="D19"/>
      <c r="E19"/>
    </row>
    <row r="20" spans="3:5" x14ac:dyDescent="0.35">
      <c r="C20"/>
      <c r="D20"/>
      <c r="E20"/>
    </row>
    <row r="21" spans="3:5" x14ac:dyDescent="0.35">
      <c r="C21"/>
      <c r="D21"/>
      <c r="E21"/>
    </row>
    <row r="22" spans="3:5" x14ac:dyDescent="0.35">
      <c r="C22"/>
      <c r="D22"/>
      <c r="E22"/>
    </row>
    <row r="23" spans="3:5" x14ac:dyDescent="0.35">
      <c r="C23"/>
      <c r="D23"/>
    </row>
    <row r="24" spans="3:5" x14ac:dyDescent="0.35">
      <c r="C24"/>
      <c r="D24"/>
    </row>
    <row r="25" spans="3:5" x14ac:dyDescent="0.35">
      <c r="C25"/>
      <c r="D25"/>
    </row>
    <row r="26" spans="3:5" x14ac:dyDescent="0.35">
      <c r="C26"/>
      <c r="D26"/>
    </row>
    <row r="27" spans="3:5" x14ac:dyDescent="0.35">
      <c r="C27"/>
      <c r="D27"/>
    </row>
  </sheetData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C6A0E3ABBC654D869C14A89F63664D" ma:contentTypeVersion="2" ma:contentTypeDescription="Create a new document." ma:contentTypeScope="" ma:versionID="959a84cf20de937750c213cbdc638373">
  <xsd:schema xmlns:xsd="http://www.w3.org/2001/XMLSchema" xmlns:xs="http://www.w3.org/2001/XMLSchema" xmlns:p="http://schemas.microsoft.com/office/2006/metadata/properties" xmlns:ns2="c3ba43a7-274a-44cb-bd0d-aaca00b692e8" targetNamespace="http://schemas.microsoft.com/office/2006/metadata/properties" ma:root="true" ma:fieldsID="11879334a2819a3583a97178f91de86c" ns2:_="">
    <xsd:import namespace="c3ba43a7-274a-44cb-bd0d-aaca00b692e8"/>
    <xsd:element name="properties">
      <xsd:complexType>
        <xsd:sequence>
          <xsd:element name="documentManagement">
            <xsd:complexType>
              <xsd:all>
                <xsd:element ref="ns2:Usage"/>
                <xsd:element ref="ns2:Stage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ba43a7-274a-44cb-bd0d-aaca00b692e8" elementFormDefault="qualified">
    <xsd:import namespace="http://schemas.microsoft.com/office/2006/documentManagement/types"/>
    <xsd:import namespace="http://schemas.microsoft.com/office/infopath/2007/PartnerControls"/>
    <xsd:element name="Usage" ma:index="8" ma:displayName="Usage" ma:default="Mandatory" ma:format="Dropdown" ma:internalName="Usage">
      <xsd:simpleType>
        <xsd:restriction base="dms:Choice">
          <xsd:enumeration value="Mandatory"/>
          <xsd:enumeration value="Optional"/>
        </xsd:restriction>
      </xsd:simpleType>
    </xsd:element>
    <xsd:element name="Stage" ma:index="9" ma:displayName="Stage" ma:format="Dropdown" ma:internalName="Stage">
      <xsd:simpleType>
        <xsd:restriction base="dms:Choice">
          <xsd:enumeration value="A - Capture Demand"/>
          <xsd:enumeration value="B - Pipeline"/>
          <xsd:enumeration value="C - Planned Pipeline"/>
          <xsd:enumeration value="D - Executing Project"/>
          <xsd:enumeration value="E - Don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ge xmlns="c3ba43a7-274a-44cb-bd0d-aaca00b692e8">D - Executing Project</Stage>
    <Usage xmlns="c3ba43a7-274a-44cb-bd0d-aaca00b692e8">Optional</Usag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80D33E-1ED7-4BEC-813D-850960FFFF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ba43a7-274a-44cb-bd0d-aaca00b692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B3D01B-E52F-4732-914C-0B0BCDA9A122}">
  <ds:schemaRefs>
    <ds:schemaRef ds:uri="http://purl.org/dc/dcmitype/"/>
    <ds:schemaRef ds:uri="c3ba43a7-274a-44cb-bd0d-aaca00b692e8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F2A5C75-1420-4B34-8AA4-3D458EA305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How to use the tool</vt:lpstr>
      <vt:lpstr>List of Risks</vt:lpstr>
      <vt:lpstr>Charting the Risks</vt:lpstr>
      <vt:lpstr>Summary of Risks</vt:lpstr>
    </vt:vector>
  </TitlesOfParts>
  <Company>Bestseller A/S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dann.pedersen</dc:creator>
  <cp:lastModifiedBy>Dann Bleeker Pedersen</cp:lastModifiedBy>
  <dcterms:created xsi:type="dcterms:W3CDTF">2014-09-12T05:37:06Z</dcterms:created>
  <dcterms:modified xsi:type="dcterms:W3CDTF">2026-07-12T17:07:53Z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0x01010019C6A0E3ABBC654D869C14A89F63664D</vt:lpwstr>
  </property>
</Properties>
</file>